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tabRatio="602" activeTab="1"/>
  </bookViews>
  <sheets>
    <sheet name="表皮" sheetId="9" r:id="rId1"/>
    <sheet name="1部门收支总表" sheetId="1" r:id="rId2"/>
    <sheet name="2部门收入总表" sheetId="19" r:id="rId3"/>
    <sheet name="3部门支出总表" sheetId="23" r:id="rId4"/>
    <sheet name="4政府预算支出经济分类情况表" sheetId="37" r:id="rId5"/>
    <sheet name="5部门预算支出经济分类情况表" sheetId="38" r:id="rId6"/>
    <sheet name="6财政拨款收支总表" sheetId="24" r:id="rId7"/>
    <sheet name="7一般公共预算支出表" sheetId="25" r:id="rId8"/>
    <sheet name="8一般公共预算基本支出表" sheetId="27" r:id="rId9"/>
    <sheet name="9财政拨款收入安排的预算支出表" sheetId="42" r:id="rId10"/>
    <sheet name="10省提前告知专项支出表" sheetId="30" r:id="rId11"/>
    <sheet name="11纳入预算管理的行政事业性收费收入安排的预算支出表" sheetId="39" r:id="rId12"/>
    <sheet name="12政府性基金预算支出表" sheetId="26" r:id="rId13"/>
    <sheet name="13纳入专户管理的行政事业性收费收入安排的预算支出表" sheetId="40" r:id="rId14"/>
    <sheet name="14项目支出表（偿债）" sheetId="28" r:id="rId15"/>
    <sheet name="15项目支出明细表" sheetId="41" r:id="rId16"/>
    <sheet name="16“三公”经费支出预算表" sheetId="34" r:id="rId17"/>
    <sheet name="17政府采购表" sheetId="12" r:id="rId18"/>
    <sheet name="18政府购买服务表" sheetId="35" r:id="rId19"/>
    <sheet name="19支出功能预算表" sheetId="43" r:id="rId20"/>
  </sheets>
  <externalReferences>
    <externalReference r:id="rId21"/>
  </externalReferences>
  <definedNames>
    <definedName name="_xlnm.Print_Area" localSheetId="10">'10省提前告知专项支出表'!$A$1:$G$8</definedName>
    <definedName name="_xlnm.Print_Area" localSheetId="18">'18政府购买服务表'!$A$1:$M$6</definedName>
    <definedName name="_xlnm.Print_Area">#N/A</definedName>
    <definedName name="_xlnm.Print_Titles" localSheetId="10">'10省提前告知专项支出表'!$1:$7</definedName>
    <definedName name="_xlnm.Print_Titles" localSheetId="18">'18政府购买服务表'!$1:$5</definedName>
    <definedName name="_xlnm.Print_Titles">#N/A</definedName>
    <definedName name="Z_F3E756D0_37BF_413B_B4A8_93A201DE2E9C_.wvu.PrintTitles" localSheetId="10" hidden="1">[1]财政拨款细3!$A$1:$IV$5</definedName>
    <definedName name="Z_F3E756D0_37BF_413B_B4A8_93A201DE2E9C_.wvu.PrintTitles" localSheetId="12" hidden="1">[1]财政拨款细3!$A$1:$IV$5</definedName>
    <definedName name="Z_F3E756D0_37BF_413B_B4A8_93A201DE2E9C_.wvu.PrintTitles" localSheetId="17" hidden="1">'17政府采购表'!$2:$6</definedName>
    <definedName name="Z_F3E756D0_37BF_413B_B4A8_93A201DE2E9C_.wvu.PrintTitles" localSheetId="2" hidden="1">[1]财政拨款细3!$A$1:$IV$5</definedName>
    <definedName name="Z_F3E756D0_37BF_413B_B4A8_93A201DE2E9C_.wvu.PrintTitles" localSheetId="3" hidden="1">[1]财政拨款细3!$A$1:$IV$5</definedName>
    <definedName name="Z_F3E756D0_37BF_413B_B4A8_93A201DE2E9C_.wvu.PrintTitles" localSheetId="7" hidden="1">[1]财政拨款细3!$A$1:$IV$5</definedName>
    <definedName name="Z_F3E756D0_37BF_413B_B4A8_93A201DE2E9C_.wvu.PrintTitles" hidden="1">#REF!</definedName>
  </definedNames>
  <calcPr calcId="144525"/>
</workbook>
</file>

<file path=xl/sharedStrings.xml><?xml version="1.0" encoding="utf-8"?>
<sst xmlns="http://schemas.openxmlformats.org/spreadsheetml/2006/main" count="417" uniqueCount="222">
  <si>
    <t xml:space="preserve">2022年昌图县城市发展服务中心部门预算公开报表  </t>
  </si>
  <si>
    <t xml:space="preserve"> </t>
  </si>
  <si>
    <t>附表1：</t>
  </si>
  <si>
    <t xml:space="preserve">    2022年昌图县城市发展服务中心部门收支预算总表</t>
  </si>
  <si>
    <t>单位：万元</t>
  </si>
  <si>
    <t>单位名称</t>
  </si>
  <si>
    <t>合计</t>
  </si>
  <si>
    <t>一般公共预算拨款收入</t>
  </si>
  <si>
    <t>政府性基金收入</t>
  </si>
  <si>
    <t>纳入专户管理的行政事业性收费收入</t>
  </si>
  <si>
    <t>其他收入</t>
  </si>
  <si>
    <t>支出预算</t>
  </si>
  <si>
    <t>小计</t>
  </si>
  <si>
    <t>财政拨款（补助）收入</t>
  </si>
  <si>
    <t>纳入预算管理的行政事业性收费收入</t>
  </si>
  <si>
    <t>专项收入</t>
  </si>
  <si>
    <t>工资福利支出</t>
  </si>
  <si>
    <t>商品和服务支出</t>
  </si>
  <si>
    <t>对个人和家庭的补助支出</t>
  </si>
  <si>
    <t>项目支出</t>
  </si>
  <si>
    <t>昌图县城市发展服务中心</t>
  </si>
  <si>
    <t>附表2：</t>
  </si>
  <si>
    <t>2022年昌图县城市发展服务中心部门收入预算总表</t>
  </si>
  <si>
    <t xml:space="preserve"> 单位：万元</t>
  </si>
  <si>
    <t>科目名称（类/款/项）</t>
  </si>
  <si>
    <t>伤残抚恤</t>
  </si>
  <si>
    <t>机关事业单位基本养老保险缴费支出</t>
  </si>
  <si>
    <t>机关事业单位职业年金缴费支出</t>
  </si>
  <si>
    <t>其他城乡社区管理事务</t>
  </si>
  <si>
    <t>住房公积金</t>
  </si>
  <si>
    <t>附表3：</t>
  </si>
  <si>
    <t>2022年昌图县城市发展服务中心部门支出预算总表</t>
  </si>
  <si>
    <t>基本支出</t>
  </si>
  <si>
    <t>附表4：</t>
  </si>
  <si>
    <t>2022年城市发展服务中心政府预算经济分类情况表</t>
  </si>
  <si>
    <t>预算科目名称</t>
  </si>
  <si>
    <t xml:space="preserve">  机关工资福利支出</t>
  </si>
  <si>
    <t xml:space="preserve">    工资奖金津补贴</t>
  </si>
  <si>
    <t xml:space="preserve">    社会保障缴费</t>
  </si>
  <si>
    <t xml:space="preserve">    住房公积金</t>
  </si>
  <si>
    <t xml:space="preserve">    其他工资福利支出</t>
  </si>
  <si>
    <t xml:space="preserve">  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</si>
  <si>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</si>
  <si>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</si>
  <si>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</si>
  <si>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</si>
  <si>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</si>
  <si>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</si>
  <si>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</si>
  <si>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</si>
  <si>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</si>
  <si>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</si>
  <si>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</si>
  <si>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</si>
  <si>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</si>
  <si>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</si>
  <si>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</si>
  <si>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</si>
  <si>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</si>
  <si>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</si>
  <si>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对事业单位经常性补助</t>
  </si>
  <si>
    <t xml:space="preserve">    工资福利支出</t>
  </si>
  <si>
    <t xml:space="preserve">    商品和服务支出</t>
  </si>
  <si>
    <t xml:space="preserve">    其他对事业单位补助</t>
  </si>
  <si>
    <t xml:space="preserve">  对事业单位资本性补助</t>
  </si>
  <si>
    <t xml:space="preserve">    资本性支出(一)</t>
  </si>
  <si>
    <t xml:space="preserve">    资本性支出(二)</t>
  </si>
  <si>
    <t xml:space="preserve">  对个人和家庭的补助</t>
  </si>
  <si>
    <t xml:space="preserve">    社会福利和救助</t>
  </si>
  <si>
    <t xml:space="preserve">    助学金</t>
  </si>
  <si>
    <t xml:space="preserve">    个人农业生产补贴</t>
  </si>
  <si>
    <t xml:space="preserve">    离退休费</t>
  </si>
  <si>
    <t xml:space="preserve">    其他对个人和家庭补助</t>
  </si>
  <si>
    <t>附表5：</t>
  </si>
  <si>
    <t>2022年城市发展服务中心部门预算经济分类情况表</t>
  </si>
  <si>
    <t xml:space="preserve">  工资福利支出</t>
  </si>
  <si>
    <t xml:space="preserve">    基本工资</t>
  </si>
  <si>
    <t xml:space="preserve">    津贴补贴</t>
  </si>
  <si>
    <t xml:space="preserve">    奖金</t>
  </si>
  <si>
    <t xml:space="preserve">    机关事业单位基本养老保险缴费</t>
  </si>
  <si>
    <t xml:space="preserve">    职业年金缴费</t>
  </si>
  <si>
    <t xml:space="preserve">    职工基本医疗保险缴费</t>
  </si>
  <si>
    <t xml:space="preserve">    其他社会保障缴费</t>
  </si>
  <si>
    <t xml:space="preserve"> 商品和服务支出</t>
  </si>
  <si>
    <t xml:space="preserve">    水电费</t>
  </si>
  <si>
    <t xml:space="preserve">    取暖费</t>
  </si>
  <si>
    <t xml:space="preserve">    差旅费</t>
  </si>
  <si>
    <t xml:space="preserve">    劳务费</t>
  </si>
  <si>
    <t xml:space="preserve">    福利费</t>
  </si>
  <si>
    <t xml:space="preserve">    其他交通费</t>
  </si>
  <si>
    <t xml:space="preserve">    离休费</t>
  </si>
  <si>
    <t xml:space="preserve">    退休费</t>
  </si>
  <si>
    <t xml:space="preserve">    生活补助</t>
  </si>
  <si>
    <t xml:space="preserve">    救济费</t>
  </si>
  <si>
    <t xml:space="preserve">  资本性支出</t>
  </si>
  <si>
    <t xml:space="preserve">    房屋建筑物构建</t>
  </si>
  <si>
    <t xml:space="preserve">    办公设备购置</t>
  </si>
  <si>
    <t xml:space="preserve">    土地补偿</t>
  </si>
  <si>
    <t xml:space="preserve">    拆迁补偿</t>
  </si>
  <si>
    <t>附表6：</t>
  </si>
  <si>
    <t>2022年城市发展服务中心部门财政拨款收支预算总表</t>
  </si>
  <si>
    <t>收            入</t>
  </si>
  <si>
    <t>支                  出</t>
  </si>
  <si>
    <t>项                    目</t>
  </si>
  <si>
    <t>2022年预算数</t>
  </si>
  <si>
    <t>项   目（按支出功能科目分类）</t>
  </si>
  <si>
    <t>一、一般公共预算拨款收入</t>
  </si>
  <si>
    <t xml:space="preserve">    一、一般公共服务</t>
  </si>
  <si>
    <t>1、财政拨款（补助）收入</t>
  </si>
  <si>
    <t xml:space="preserve">    二、外交</t>
  </si>
  <si>
    <t>2、纳入预算管理的行政事业性收费收入</t>
  </si>
  <si>
    <t xml:space="preserve">    三、国防</t>
  </si>
  <si>
    <t>3、专项收入</t>
  </si>
  <si>
    <t xml:space="preserve">    四、公共安全</t>
  </si>
  <si>
    <t xml:space="preserve">4、其他收入 </t>
  </si>
  <si>
    <t xml:space="preserve">    五、教育</t>
  </si>
  <si>
    <t>5、提前告知专项</t>
  </si>
  <si>
    <t xml:space="preserve">    六、科学技术支出</t>
  </si>
  <si>
    <t>二、政府性基金预算拨款收入</t>
  </si>
  <si>
    <t xml:space="preserve">    七、文化旅游体育与传媒</t>
  </si>
  <si>
    <t xml:space="preserve">    八、社会保障和就业</t>
  </si>
  <si>
    <t xml:space="preserve">    九、社会保险基金支出</t>
  </si>
  <si>
    <t xml:space="preserve">    十、卫生健康支出</t>
  </si>
  <si>
    <t xml:space="preserve">    十一、节能环保</t>
  </si>
  <si>
    <t xml:space="preserve">    十二、城乡社区事务</t>
  </si>
  <si>
    <t xml:space="preserve">    十三、农林水事务</t>
  </si>
  <si>
    <t xml:space="preserve">    十四、交通运输</t>
  </si>
  <si>
    <t xml:space="preserve">    十五、资源勘探电力信息等事务</t>
  </si>
  <si>
    <t xml:space="preserve">    十六、商业服务业等事务</t>
  </si>
  <si>
    <t xml:space="preserve">    十七、金融监管等事务支出</t>
  </si>
  <si>
    <t xml:space="preserve">    十八、援助其他地区支出</t>
  </si>
  <si>
    <t xml:space="preserve">    十九、自然资源海洋气象等事务</t>
  </si>
  <si>
    <t xml:space="preserve">    二十、住房保障支出</t>
  </si>
  <si>
    <t xml:space="preserve">    二十一、粮油物资储备事务</t>
  </si>
  <si>
    <t xml:space="preserve">    二十二、灾害防治及应急管理支出</t>
  </si>
  <si>
    <t xml:space="preserve">    二十二、预备费</t>
  </si>
  <si>
    <t xml:space="preserve">    二十四、其他支出</t>
  </si>
  <si>
    <t xml:space="preserve">    二十五、转移性支出</t>
  </si>
  <si>
    <t xml:space="preserve">    二十七、债务还本支出</t>
  </si>
  <si>
    <t xml:space="preserve">    二十八、债务付息支出</t>
  </si>
  <si>
    <t xml:space="preserve">    二十九、债务发行费用支出</t>
  </si>
  <si>
    <t>本  年  收  入  合  计</t>
  </si>
  <si>
    <t>本  年  支  出  合  计</t>
  </si>
  <si>
    <t>附表7：</t>
  </si>
  <si>
    <t>2022年昌图县城市发展服务中心部门一般公共预算支出表</t>
  </si>
  <si>
    <t>2080802伤残抚恤</t>
  </si>
  <si>
    <t>2080505机关事业单位基本养老保险缴费支出</t>
  </si>
  <si>
    <t>2080506机关事业单位职业年金缴费支出</t>
  </si>
  <si>
    <t>2120199其他城乡社区管理事务</t>
  </si>
  <si>
    <t>2210201住房公积金</t>
  </si>
  <si>
    <t>附表8：</t>
  </si>
  <si>
    <t>2022年城市发展服务中心部门一般公共预算基本支出表</t>
  </si>
  <si>
    <t>科目名称</t>
  </si>
  <si>
    <t>2022年基本支出</t>
  </si>
  <si>
    <t>合  计</t>
  </si>
  <si>
    <t>人员经费</t>
  </si>
  <si>
    <t>公用经费</t>
  </si>
  <si>
    <t>附表9：</t>
  </si>
  <si>
    <t>2022年城市发展服务中心财政拨款收入安排的预算支出表</t>
  </si>
  <si>
    <t>对个人和家庭的补助</t>
  </si>
  <si>
    <t>附表10：</t>
  </si>
  <si>
    <t>2022年城市发展服务中心市提前告知专项支出表</t>
  </si>
  <si>
    <t>附表11：</t>
  </si>
  <si>
    <t>2022年城市发展服务中心纳入预算管理的行政事业性收费收入安排的预算支出表</t>
  </si>
  <si>
    <t>附表12：</t>
  </si>
  <si>
    <t>2022年城市发展服务中心部门政府性基金预算收入安排的预算支出表</t>
  </si>
  <si>
    <t>附表13：</t>
  </si>
  <si>
    <t>2022年城市发展服务中心纳入专户管理的行政事业性收费收入安排的预算支出表</t>
  </si>
  <si>
    <t>附表14：</t>
  </si>
  <si>
    <t>2022年城市发展服务中心部门债务支出预算情况表</t>
  </si>
  <si>
    <t>项目名称</t>
  </si>
  <si>
    <t>项目内容</t>
  </si>
  <si>
    <t>附表15：</t>
  </si>
  <si>
    <t xml:space="preserve">2022年城市发展服务中心项目支出预算明细表           
</t>
  </si>
  <si>
    <t>部门(单位)名称</t>
  </si>
  <si>
    <t>纳入专户管理的行政事业性收费收</t>
  </si>
  <si>
    <t>项目绩效目标</t>
  </si>
  <si>
    <t>附表16：</t>
  </si>
  <si>
    <t>2022年城市发展服务中心部门一般公共预算“三公”经费支出情况表</t>
  </si>
  <si>
    <t>项        目</t>
  </si>
  <si>
    <t>2021年预算数</t>
  </si>
  <si>
    <t>“三公”经费合计</t>
  </si>
  <si>
    <t xml:space="preserve">        1.因公出国（境）费</t>
  </si>
  <si>
    <t xml:space="preserve">        2.公务接待费</t>
  </si>
  <si>
    <t xml:space="preserve">        3.公务用车购置及运行费</t>
  </si>
  <si>
    <t xml:space="preserve">        其中： 公务用车购置费</t>
  </si>
  <si>
    <t xml:space="preserve">               公务用车运行费</t>
  </si>
  <si>
    <t>附表17：</t>
  </si>
  <si>
    <t>2022年城市发展服务中心部门政府采购支出预算表</t>
  </si>
  <si>
    <t xml:space="preserve">              单位：万元</t>
  </si>
  <si>
    <t>单位名称科目名称（类/款/项）</t>
  </si>
  <si>
    <t>附表18：</t>
  </si>
  <si>
    <t>2022年城市发展服务中心部门财政资金安排的政府购买服务项目支出表</t>
  </si>
  <si>
    <t>单位:万元</t>
  </si>
  <si>
    <t>部门名称（含所属单位）</t>
  </si>
  <si>
    <t>功能科目名称</t>
  </si>
  <si>
    <t>对应指导目录名称（三级目录代码及名称）</t>
  </si>
  <si>
    <t>购买项目内容</t>
  </si>
  <si>
    <t>购买服务项目类别</t>
  </si>
  <si>
    <t>承接主体</t>
  </si>
  <si>
    <t>购买方式</t>
  </si>
  <si>
    <t>总计</t>
  </si>
  <si>
    <t>财政拨款安排的项目</t>
  </si>
  <si>
    <t>纳入预算管理的行政事业性收费安排的项目</t>
  </si>
  <si>
    <t>专项收入安排的项目</t>
  </si>
  <si>
    <t>省提前告知专项安排的项目</t>
  </si>
  <si>
    <t>政府性基金收入安排的项目</t>
  </si>
  <si>
    <t>纳入专户管理的行政事业性收费安排的项目</t>
  </si>
  <si>
    <t>2022年城市发展服务中心支出功能分类预算表</t>
  </si>
  <si>
    <t>表19</t>
  </si>
  <si>
    <t>部门名称：昌图县城市发展服务中心</t>
  </si>
  <si>
    <t>科目编码</t>
  </si>
  <si>
    <t>本年收入</t>
  </si>
  <si>
    <t>一般公共
预算</t>
  </si>
  <si>
    <t>政府性基金预算</t>
  </si>
  <si>
    <t>国有资本经营预算</t>
  </si>
  <si>
    <t>财政专户管理资金</t>
  </si>
  <si>
    <t>2080802</t>
  </si>
  <si>
    <t>2080505</t>
  </si>
  <si>
    <t>2080506</t>
  </si>
  <si>
    <t>2120199</t>
  </si>
  <si>
    <t>2210201</t>
  </si>
</sst>
</file>

<file path=xl/styles.xml><?xml version="1.0" encoding="utf-8"?>
<styleSheet xmlns="http://schemas.openxmlformats.org/spreadsheetml/2006/main">
  <numFmts count="1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_);[Red]\(0.0\)"/>
    <numFmt numFmtId="177" formatCode="0.00_);[Red]\(0.00\)"/>
    <numFmt numFmtId="178" formatCode="0.0"/>
    <numFmt numFmtId="179" formatCode="#,##0.0;[Red]\-#,##0.0"/>
    <numFmt numFmtId="180" formatCode="#,##0.00_ "/>
    <numFmt numFmtId="181" formatCode="0.00_ "/>
  </numFmts>
  <fonts count="37">
    <font>
      <sz val="12"/>
      <name val="宋体"/>
      <charset val="134"/>
    </font>
    <font>
      <sz val="9"/>
      <name val="SimSun"/>
      <charset val="134"/>
    </font>
    <font>
      <b/>
      <sz val="22"/>
      <name val="宋体"/>
      <charset val="134"/>
    </font>
    <font>
      <sz val="10"/>
      <name val="宋体"/>
      <charset val="134"/>
    </font>
    <font>
      <sz val="9"/>
      <name val="宋体"/>
      <charset val="134"/>
    </font>
    <font>
      <sz val="18"/>
      <name val="黑体"/>
      <charset val="134"/>
    </font>
    <font>
      <b/>
      <sz val="10"/>
      <name val="宋体"/>
      <charset val="134"/>
    </font>
    <font>
      <b/>
      <sz val="12"/>
      <name val="宋体"/>
      <charset val="134"/>
    </font>
    <font>
      <b/>
      <sz val="18"/>
      <color indexed="8"/>
      <name val="宋体"/>
      <charset val="134"/>
    </font>
    <font>
      <b/>
      <sz val="20"/>
      <name val="宋体"/>
      <charset val="134"/>
    </font>
    <font>
      <b/>
      <sz val="18"/>
      <name val="宋体"/>
      <charset val="134"/>
    </font>
    <font>
      <b/>
      <sz val="9"/>
      <name val="宋体"/>
      <charset val="134"/>
    </font>
    <font>
      <sz val="11"/>
      <name val="宋体"/>
      <charset val="134"/>
    </font>
    <font>
      <sz val="28"/>
      <name val="宋体"/>
      <charset val="134"/>
    </font>
    <font>
      <sz val="22"/>
      <name val="宋体"/>
      <charset val="134"/>
    </font>
    <font>
      <b/>
      <sz val="15"/>
      <color indexed="56"/>
      <name val="宋体"/>
      <charset val="134"/>
    </font>
    <font>
      <sz val="11"/>
      <color indexed="8"/>
      <name val="宋体"/>
      <charset val="134"/>
    </font>
    <font>
      <b/>
      <sz val="11"/>
      <color indexed="8"/>
      <name val="宋体"/>
      <charset val="134"/>
    </font>
    <font>
      <sz val="11"/>
      <color indexed="9"/>
      <name val="宋体"/>
      <charset val="134"/>
    </font>
    <font>
      <sz val="11"/>
      <color indexed="52"/>
      <name val="宋体"/>
      <charset val="134"/>
    </font>
    <font>
      <sz val="11"/>
      <color theme="1"/>
      <name val="宋体"/>
      <charset val="134"/>
      <scheme val="minor"/>
    </font>
    <font>
      <b/>
      <sz val="11"/>
      <color indexed="9"/>
      <name val="宋体"/>
      <charset val="134"/>
    </font>
    <font>
      <sz val="11"/>
      <color indexed="62"/>
      <name val="宋体"/>
      <charset val="134"/>
    </font>
    <font>
      <sz val="11"/>
      <color indexed="60"/>
      <name val="宋体"/>
      <charset val="134"/>
    </font>
    <font>
      <sz val="11"/>
      <color indexed="20"/>
      <name val="宋体"/>
      <charset val="134"/>
    </font>
    <font>
      <sz val="11"/>
      <color indexed="17"/>
      <name val="宋体"/>
      <charset val="134"/>
    </font>
    <font>
      <b/>
      <sz val="11"/>
      <color indexed="56"/>
      <name val="宋体"/>
      <charset val="134"/>
    </font>
    <font>
      <u/>
      <sz val="11"/>
      <color rgb="FF0000FF"/>
      <name val="宋体"/>
      <charset val="0"/>
      <scheme val="minor"/>
    </font>
    <font>
      <u/>
      <sz val="11"/>
      <color rgb="FF800080"/>
      <name val="宋体"/>
      <charset val="0"/>
      <scheme val="minor"/>
    </font>
    <font>
      <b/>
      <sz val="11"/>
      <color indexed="52"/>
      <name val="宋体"/>
      <charset val="134"/>
    </font>
    <font>
      <sz val="11"/>
      <color indexed="10"/>
      <name val="宋体"/>
      <charset val="134"/>
    </font>
    <font>
      <b/>
      <sz val="18"/>
      <color indexed="56"/>
      <name val="宋体"/>
      <charset val="134"/>
    </font>
    <font>
      <i/>
      <sz val="11"/>
      <color indexed="23"/>
      <name val="宋体"/>
      <charset val="134"/>
    </font>
    <font>
      <b/>
      <sz val="13"/>
      <color indexed="56"/>
      <name val="宋体"/>
      <charset val="134"/>
    </font>
    <font>
      <b/>
      <sz val="11"/>
      <color indexed="63"/>
      <name val="宋体"/>
      <charset val="134"/>
    </font>
    <font>
      <sz val="10"/>
      <name val="Arial"/>
      <charset val="134"/>
    </font>
    <font>
      <sz val="10"/>
      <name val="Geneva"/>
      <charset val="134"/>
    </font>
  </fonts>
  <fills count="26">
    <fill>
      <patternFill patternType="none"/>
    </fill>
    <fill>
      <patternFill patternType="gray125"/>
    </fill>
    <fill>
      <patternFill patternType="solid">
        <fgColor rgb="FFFFFFFF"/>
        <bgColor rgb="FFFFFFFF"/>
      </patternFill>
    </fill>
    <fill>
      <patternFill patternType="solid">
        <fgColor indexed="9"/>
        <bgColor indexed="64"/>
      </patternFill>
    </fill>
    <fill>
      <patternFill patternType="solid">
        <fgColor indexed="45"/>
        <bgColor indexed="64"/>
      </patternFill>
    </fill>
    <fill>
      <patternFill patternType="solid">
        <fgColor indexed="36"/>
        <bgColor indexed="64"/>
      </patternFill>
    </fill>
    <fill>
      <patternFill patternType="solid">
        <fgColor indexed="11"/>
        <bgColor indexed="64"/>
      </patternFill>
    </fill>
    <fill>
      <patternFill patternType="solid">
        <fgColor indexed="31"/>
        <bgColor indexed="64"/>
      </patternFill>
    </fill>
    <fill>
      <patternFill patternType="solid">
        <fgColor indexed="42"/>
        <bgColor indexed="64"/>
      </patternFill>
    </fill>
    <fill>
      <patternFill patternType="solid">
        <fgColor indexed="55"/>
        <bgColor indexed="64"/>
      </patternFill>
    </fill>
    <fill>
      <patternFill patternType="solid">
        <fgColor indexed="47"/>
        <bgColor indexed="64"/>
      </patternFill>
    </fill>
    <fill>
      <patternFill patternType="solid">
        <fgColor indexed="29"/>
        <bgColor indexed="64"/>
      </patternFill>
    </fill>
    <fill>
      <patternFill patternType="solid">
        <fgColor indexed="43"/>
        <bgColor indexed="64"/>
      </patternFill>
    </fill>
    <fill>
      <patternFill patternType="solid">
        <fgColor indexed="10"/>
        <bgColor indexed="64"/>
      </patternFill>
    </fill>
    <fill>
      <patternFill patternType="solid">
        <fgColor indexed="44"/>
        <bgColor indexed="64"/>
      </patternFill>
    </fill>
    <fill>
      <patternFill patternType="solid">
        <fgColor indexed="62"/>
        <bgColor indexed="64"/>
      </patternFill>
    </fill>
    <fill>
      <patternFill patternType="solid">
        <fgColor indexed="52"/>
        <bgColor indexed="64"/>
      </patternFill>
    </fill>
    <fill>
      <patternFill patternType="solid">
        <fgColor indexed="49"/>
        <bgColor indexed="64"/>
      </patternFill>
    </fill>
    <fill>
      <patternFill patternType="solid">
        <fgColor indexed="22"/>
        <bgColor indexed="64"/>
      </patternFill>
    </fill>
    <fill>
      <patternFill patternType="solid">
        <fgColor indexed="26"/>
        <bgColor indexed="64"/>
      </patternFill>
    </fill>
    <fill>
      <patternFill patternType="solid">
        <fgColor indexed="46"/>
        <bgColor indexed="64"/>
      </patternFill>
    </fill>
    <fill>
      <patternFill patternType="solid">
        <fgColor indexed="27"/>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
      <patternFill patternType="solid">
        <fgColor indexed="51"/>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ck">
        <color indexed="62"/>
      </bottom>
      <diagonal/>
    </border>
    <border>
      <left/>
      <right/>
      <top style="thin">
        <color indexed="62"/>
      </top>
      <bottom style="double">
        <color indexed="6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s>
  <cellStyleXfs count="60">
    <xf numFmtId="0" fontId="0" fillId="0" borderId="0"/>
    <xf numFmtId="42" fontId="20" fillId="0" borderId="0" applyFont="0" applyFill="0" applyBorder="0" applyAlignment="0" applyProtection="0">
      <alignment vertical="center"/>
    </xf>
    <xf numFmtId="0" fontId="16" fillId="8" borderId="0" applyNumberFormat="0" applyBorder="0" applyAlignment="0" applyProtection="0">
      <alignment vertical="center"/>
    </xf>
    <xf numFmtId="0" fontId="22" fillId="10" borderId="19"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16" fillId="6" borderId="0" applyNumberFormat="0" applyBorder="0" applyAlignment="0" applyProtection="0">
      <alignment vertical="center"/>
    </xf>
    <xf numFmtId="0" fontId="24" fillId="4" borderId="0" applyNumberFormat="0" applyBorder="0" applyAlignment="0" applyProtection="0">
      <alignment vertical="center"/>
    </xf>
    <xf numFmtId="43" fontId="20" fillId="0" borderId="0" applyFont="0" applyFill="0" applyBorder="0" applyAlignment="0" applyProtection="0">
      <alignment vertical="center"/>
    </xf>
    <xf numFmtId="0" fontId="18" fillId="6" borderId="0" applyNumberFormat="0" applyBorder="0" applyAlignment="0" applyProtection="0">
      <alignment vertical="center"/>
    </xf>
    <xf numFmtId="0" fontId="27" fillId="0" borderId="0" applyNumberFormat="0" applyFill="0" applyBorder="0" applyAlignment="0" applyProtection="0">
      <alignment vertical="center"/>
    </xf>
    <xf numFmtId="9" fontId="20" fillId="0" borderId="0" applyFont="0" applyFill="0" applyBorder="0" applyAlignment="0" applyProtection="0">
      <alignment vertical="center"/>
    </xf>
    <xf numFmtId="0" fontId="4" fillId="0" borderId="0">
      <alignment vertical="center"/>
    </xf>
    <xf numFmtId="0" fontId="28" fillId="0" borderId="0" applyNumberFormat="0" applyFill="0" applyBorder="0" applyAlignment="0" applyProtection="0">
      <alignment vertical="center"/>
    </xf>
    <xf numFmtId="0" fontId="4" fillId="19" borderId="21" applyNumberFormat="0" applyFont="0" applyAlignment="0" applyProtection="0">
      <alignment vertical="center"/>
    </xf>
    <xf numFmtId="0" fontId="18" fillId="11" borderId="0" applyNumberFormat="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5" fillId="0" borderId="15" applyNumberFormat="0" applyFill="0" applyAlignment="0" applyProtection="0">
      <alignment vertical="center"/>
    </xf>
    <xf numFmtId="0" fontId="33" fillId="0" borderId="22" applyNumberFormat="0" applyFill="0" applyAlignment="0" applyProtection="0">
      <alignment vertical="center"/>
    </xf>
    <xf numFmtId="0" fontId="4" fillId="0" borderId="0">
      <alignment vertical="center"/>
    </xf>
    <xf numFmtId="0" fontId="18" fillId="22" borderId="0" applyNumberFormat="0" applyBorder="0" applyAlignment="0" applyProtection="0">
      <alignment vertical="center"/>
    </xf>
    <xf numFmtId="0" fontId="26" fillId="0" borderId="20" applyNumberFormat="0" applyFill="0" applyAlignment="0" applyProtection="0">
      <alignment vertical="center"/>
    </xf>
    <xf numFmtId="0" fontId="18" fillId="5" borderId="0" applyNumberFormat="0" applyBorder="0" applyAlignment="0" applyProtection="0">
      <alignment vertical="center"/>
    </xf>
    <xf numFmtId="0" fontId="34" fillId="18" borderId="23" applyNumberFormat="0" applyAlignment="0" applyProtection="0">
      <alignment vertical="center"/>
    </xf>
    <xf numFmtId="0" fontId="29" fillId="18" borderId="19" applyNumberFormat="0" applyAlignment="0" applyProtection="0">
      <alignment vertical="center"/>
    </xf>
    <xf numFmtId="0" fontId="21" fillId="9" borderId="18" applyNumberFormat="0" applyAlignment="0" applyProtection="0">
      <alignment vertical="center"/>
    </xf>
    <xf numFmtId="0" fontId="16" fillId="10" borderId="0" applyNumberFormat="0" applyBorder="0" applyAlignment="0" applyProtection="0">
      <alignment vertical="center"/>
    </xf>
    <xf numFmtId="0" fontId="18" fillId="13" borderId="0" applyNumberFormat="0" applyBorder="0" applyAlignment="0" applyProtection="0">
      <alignment vertical="center"/>
    </xf>
    <xf numFmtId="0" fontId="19" fillId="0" borderId="17" applyNumberFormat="0" applyFill="0" applyAlignment="0" applyProtection="0">
      <alignment vertical="center"/>
    </xf>
    <xf numFmtId="0" fontId="17" fillId="0" borderId="16" applyNumberFormat="0" applyFill="0" applyAlignment="0" applyProtection="0">
      <alignment vertical="center"/>
    </xf>
    <xf numFmtId="0" fontId="25" fillId="8" borderId="0" applyNumberFormat="0" applyBorder="0" applyAlignment="0" applyProtection="0">
      <alignment vertical="center"/>
    </xf>
    <xf numFmtId="0" fontId="23" fillId="12" borderId="0" applyNumberFormat="0" applyBorder="0" applyAlignment="0" applyProtection="0">
      <alignment vertical="center"/>
    </xf>
    <xf numFmtId="0" fontId="16" fillId="21" borderId="0" applyNumberFormat="0" applyBorder="0" applyAlignment="0" applyProtection="0">
      <alignment vertical="center"/>
    </xf>
    <xf numFmtId="0" fontId="18" fillId="15" borderId="0" applyNumberFormat="0" applyBorder="0" applyAlignment="0" applyProtection="0">
      <alignment vertical="center"/>
    </xf>
    <xf numFmtId="0" fontId="16" fillId="7" borderId="0" applyNumberFormat="0" applyBorder="0" applyAlignment="0" applyProtection="0">
      <alignment vertical="center"/>
    </xf>
    <xf numFmtId="0" fontId="16" fillId="14"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8" fillId="23" borderId="0" applyNumberFormat="0" applyBorder="0" applyAlignment="0" applyProtection="0">
      <alignment vertical="center"/>
    </xf>
    <xf numFmtId="0" fontId="18" fillId="5"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8" fillId="17" borderId="0" applyNumberFormat="0" applyBorder="0" applyAlignment="0" applyProtection="0">
      <alignment vertical="center"/>
    </xf>
    <xf numFmtId="0" fontId="16" fillId="14" borderId="0" applyNumberFormat="0" applyBorder="0" applyAlignment="0" applyProtection="0">
      <alignment vertical="center"/>
    </xf>
    <xf numFmtId="0" fontId="18" fillId="17" borderId="0" applyNumberFormat="0" applyBorder="0" applyAlignment="0" applyProtection="0">
      <alignment vertical="center"/>
    </xf>
    <xf numFmtId="0" fontId="18" fillId="24" borderId="0" applyNumberFormat="0" applyBorder="0" applyAlignment="0" applyProtection="0">
      <alignment vertical="center"/>
    </xf>
    <xf numFmtId="0" fontId="4" fillId="0" borderId="0">
      <alignment vertical="center"/>
    </xf>
    <xf numFmtId="0" fontId="4" fillId="0" borderId="0"/>
    <xf numFmtId="0" fontId="16" fillId="25" borderId="0" applyNumberFormat="0" applyBorder="0" applyAlignment="0" applyProtection="0">
      <alignment vertical="center"/>
    </xf>
    <xf numFmtId="0" fontId="0" fillId="0" borderId="0">
      <alignment vertical="center"/>
    </xf>
    <xf numFmtId="0" fontId="18" fillId="16" borderId="0" applyNumberFormat="0" applyBorder="0" applyAlignment="0" applyProtection="0">
      <alignment vertical="center"/>
    </xf>
    <xf numFmtId="0" fontId="0" fillId="0" borderId="0">
      <alignment vertical="center"/>
    </xf>
    <xf numFmtId="0" fontId="35" fillId="0" borderId="0"/>
    <xf numFmtId="0" fontId="0" fillId="0" borderId="0"/>
    <xf numFmtId="0" fontId="4" fillId="0" borderId="0"/>
    <xf numFmtId="0" fontId="4" fillId="0" borderId="0"/>
    <xf numFmtId="0" fontId="36" fillId="0" borderId="0"/>
  </cellStyleXfs>
  <cellXfs count="179">
    <xf numFmtId="0" fontId="0" fillId="0" borderId="0" xfId="0"/>
    <xf numFmtId="0" fontId="0" fillId="0" borderId="0" xfId="0" applyFont="1" applyAlignment="1">
      <alignment vertical="center"/>
    </xf>
    <xf numFmtId="0" fontId="1" fillId="0" borderId="0" xfId="0" applyFont="1" applyBorder="1" applyAlignment="1">
      <alignment vertical="center" wrapText="1"/>
    </xf>
    <xf numFmtId="0" fontId="2" fillId="2" borderId="0" xfId="0" applyFont="1" applyFill="1" applyBorder="1" applyAlignment="1">
      <alignment horizontal="center" vertical="center"/>
    </xf>
    <xf numFmtId="2" fontId="3" fillId="2" borderId="0" xfId="0" applyNumberFormat="1" applyFont="1" applyFill="1" applyBorder="1" applyAlignment="1">
      <alignment horizontal="left" vertical="center"/>
    </xf>
    <xf numFmtId="2" fontId="3" fillId="2" borderId="0" xfId="0" applyNumberFormat="1" applyFont="1" applyFill="1" applyBorder="1" applyAlignment="1">
      <alignment horizontal="center" vertical="center"/>
    </xf>
    <xf numFmtId="49" fontId="3" fillId="2" borderId="0" xfId="0" applyNumberFormat="1" applyFont="1" applyFill="1" applyBorder="1" applyAlignment="1">
      <alignment horizontal="left" vertical="center" wrapText="1"/>
    </xf>
    <xf numFmtId="178" fontId="3" fillId="2" borderId="0" xfId="0" applyNumberFormat="1" applyFont="1" applyFill="1" applyBorder="1" applyAlignment="1">
      <alignment horizontal="center" vertical="center" wrapText="1"/>
    </xf>
    <xf numFmtId="178" fontId="3" fillId="2" borderId="0" xfId="0" applyNumberFormat="1" applyFont="1" applyFill="1" applyBorder="1" applyAlignment="1">
      <alignment horizontal="center" vertical="center"/>
    </xf>
    <xf numFmtId="0" fontId="3" fillId="2" borderId="0" xfId="0" applyFont="1" applyFill="1" applyBorder="1" applyAlignment="1">
      <alignment horizontal="left"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wrapText="1"/>
    </xf>
    <xf numFmtId="0" fontId="3" fillId="0" borderId="2" xfId="22" applyNumberFormat="1" applyFont="1" applyFill="1" applyBorder="1" applyAlignment="1" applyProtection="1">
      <alignment horizontal="left" vertical="center" wrapText="1"/>
    </xf>
    <xf numFmtId="0" fontId="4" fillId="0" borderId="2" xfId="22" applyBorder="1">
      <alignment vertical="center"/>
    </xf>
    <xf numFmtId="0" fontId="0" fillId="0" borderId="0" xfId="0" applyFont="1"/>
    <xf numFmtId="0" fontId="5" fillId="0" borderId="0" xfId="54" applyFont="1" applyAlignment="1">
      <alignment horizontal="center" vertical="center"/>
    </xf>
    <xf numFmtId="0" fontId="6" fillId="0" borderId="2" xfId="54" applyFont="1" applyBorder="1" applyAlignment="1">
      <alignment horizontal="center" vertical="center" wrapText="1"/>
    </xf>
    <xf numFmtId="0" fontId="6" fillId="0" borderId="2" xfId="55" applyFont="1" applyBorder="1" applyAlignment="1">
      <alignment horizontal="center" vertical="center" wrapText="1"/>
    </xf>
    <xf numFmtId="49" fontId="0" fillId="3" borderId="2" xfId="0" applyNumberFormat="1" applyFill="1" applyBorder="1" applyAlignment="1">
      <alignment horizontal="left" vertical="center"/>
    </xf>
    <xf numFmtId="0" fontId="0" fillId="3" borderId="2" xfId="0" applyNumberFormat="1" applyFont="1" applyFill="1" applyBorder="1" applyAlignment="1">
      <alignment horizontal="right" vertical="center"/>
    </xf>
    <xf numFmtId="0" fontId="3" fillId="0" borderId="3" xfId="54" applyFont="1" applyBorder="1" applyAlignment="1">
      <alignment horizontal="right" vertical="center"/>
    </xf>
    <xf numFmtId="0" fontId="6" fillId="0" borderId="2" xfId="55" applyFont="1" applyFill="1" applyBorder="1" applyAlignment="1">
      <alignment horizontal="center" vertical="center" wrapText="1"/>
    </xf>
    <xf numFmtId="0" fontId="4" fillId="0" borderId="0" xfId="12" applyFont="1" applyFill="1" applyAlignment="1"/>
    <xf numFmtId="0" fontId="3" fillId="0" borderId="0" xfId="12" applyFont="1" applyFill="1">
      <alignment vertical="center"/>
    </xf>
    <xf numFmtId="0" fontId="4" fillId="0" borderId="0" xfId="12" applyFont="1" applyAlignment="1"/>
    <xf numFmtId="0" fontId="4" fillId="0" borderId="0" xfId="12">
      <alignment vertical="center"/>
    </xf>
    <xf numFmtId="0" fontId="2" fillId="0" borderId="0" xfId="12" applyNumberFormat="1" applyFont="1" applyFill="1" applyAlignment="1" applyProtection="1">
      <alignment horizontal="center"/>
    </xf>
    <xf numFmtId="0" fontId="6" fillId="0" borderId="0" xfId="12" applyFont="1" applyFill="1" applyAlignment="1"/>
    <xf numFmtId="0" fontId="6" fillId="0" borderId="0" xfId="12" applyFont="1" applyAlignment="1"/>
    <xf numFmtId="0" fontId="6" fillId="0" borderId="2" xfId="12" applyFont="1" applyBorder="1" applyAlignment="1">
      <alignment horizontal="center" vertical="center" wrapText="1"/>
    </xf>
    <xf numFmtId="0" fontId="6" fillId="0" borderId="2" xfId="12" applyFont="1" applyFill="1" applyBorder="1" applyAlignment="1">
      <alignment horizontal="center" vertical="center" wrapText="1"/>
    </xf>
    <xf numFmtId="0" fontId="6" fillId="0" borderId="2" xfId="22" applyFont="1" applyFill="1" applyBorder="1" applyAlignment="1">
      <alignment horizontal="center" vertical="center" wrapText="1"/>
    </xf>
    <xf numFmtId="0" fontId="0" fillId="3" borderId="2" xfId="0" applyNumberFormat="1" applyFill="1" applyBorder="1" applyAlignment="1">
      <alignment horizontal="left" vertical="center" wrapText="1"/>
    </xf>
    <xf numFmtId="49" fontId="0" fillId="3" borderId="2" xfId="0" applyNumberFormat="1" applyFill="1" applyBorder="1" applyAlignment="1">
      <alignment horizontal="left" vertical="center" wrapText="1"/>
    </xf>
    <xf numFmtId="177" fontId="0" fillId="3" borderId="2" xfId="0" applyNumberFormat="1" applyFill="1" applyBorder="1" applyAlignment="1">
      <alignment horizontal="right" vertical="center" wrapText="1"/>
    </xf>
    <xf numFmtId="49" fontId="3" fillId="0" borderId="0" xfId="0" applyNumberFormat="1" applyFont="1" applyFill="1" applyBorder="1" applyAlignment="1" applyProtection="1">
      <alignment horizontal="left" vertical="center" wrapText="1"/>
    </xf>
    <xf numFmtId="179" fontId="3" fillId="0" borderId="0" xfId="0" applyNumberFormat="1" applyFont="1" applyFill="1" applyBorder="1" applyAlignment="1" applyProtection="1">
      <alignment horizontal="right" vertical="center" wrapText="1"/>
    </xf>
    <xf numFmtId="0" fontId="4" fillId="0" borderId="0" xfId="12" applyFont="1" applyBorder="1" applyAlignment="1"/>
    <xf numFmtId="0" fontId="4" fillId="0" borderId="0" xfId="12" applyFill="1">
      <alignment vertical="center"/>
    </xf>
    <xf numFmtId="0" fontId="6" fillId="0" borderId="3" xfId="12" applyFont="1" applyFill="1" applyBorder="1" applyAlignment="1">
      <alignment horizontal="right" vertical="center"/>
    </xf>
    <xf numFmtId="0" fontId="6" fillId="0" borderId="0" xfId="0" applyFont="1" applyAlignment="1">
      <alignment horizontal="center"/>
    </xf>
    <xf numFmtId="0" fontId="7" fillId="0" borderId="0" xfId="0" applyFont="1" applyFill="1"/>
    <xf numFmtId="0" fontId="0" fillId="0" borderId="0" xfId="0" applyFill="1"/>
    <xf numFmtId="0" fontId="8" fillId="0" borderId="0" xfId="0" applyFont="1" applyAlignment="1">
      <alignment horizontal="center" vertical="center"/>
    </xf>
    <xf numFmtId="0" fontId="3" fillId="0" borderId="0" xfId="0" applyFont="1"/>
    <xf numFmtId="0" fontId="3" fillId="0" borderId="0" xfId="0" applyFont="1" applyAlignment="1">
      <alignment horizontal="right"/>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3" fillId="0" borderId="2" xfId="0" applyFont="1" applyFill="1" applyBorder="1" applyAlignment="1">
      <alignment vertical="center"/>
    </xf>
    <xf numFmtId="177" fontId="3" fillId="0" borderId="2" xfId="0" applyNumberFormat="1" applyFont="1" applyFill="1" applyBorder="1" applyAlignment="1">
      <alignment horizontal="right" vertical="center" wrapText="1"/>
    </xf>
    <xf numFmtId="180" fontId="7" fillId="0" borderId="0" xfId="0" applyNumberFormat="1" applyFont="1" applyFill="1"/>
    <xf numFmtId="0" fontId="3" fillId="0" borderId="2" xfId="0" applyFont="1" applyFill="1" applyBorder="1" applyAlignment="1">
      <alignment vertical="center" wrapText="1"/>
    </xf>
    <xf numFmtId="0" fontId="0" fillId="0" borderId="0" xfId="49" applyFont="1">
      <alignment vertical="center"/>
    </xf>
    <xf numFmtId="0" fontId="4" fillId="0" borderId="0" xfId="49" applyFill="1">
      <alignment vertical="center"/>
    </xf>
    <xf numFmtId="0" fontId="4" fillId="0" borderId="0" xfId="49">
      <alignment vertical="center"/>
    </xf>
    <xf numFmtId="0" fontId="3" fillId="0" borderId="0" xfId="22" applyFont="1" applyAlignment="1">
      <alignment vertical="center"/>
    </xf>
    <xf numFmtId="0" fontId="9" fillId="0" borderId="0" xfId="49" applyFont="1" applyFill="1" applyAlignment="1">
      <alignment horizontal="center" vertical="center" wrapText="1"/>
    </xf>
    <xf numFmtId="0" fontId="3" fillId="0" borderId="0" xfId="49" applyFont="1">
      <alignment vertical="center"/>
    </xf>
    <xf numFmtId="0" fontId="3" fillId="0" borderId="6" xfId="49" applyNumberFormat="1" applyFont="1" applyFill="1" applyBorder="1" applyAlignment="1" applyProtection="1">
      <alignment horizontal="center" vertical="center"/>
    </xf>
    <xf numFmtId="0" fontId="3" fillId="0" borderId="6" xfId="49" applyNumberFormat="1" applyFont="1" applyFill="1" applyBorder="1" applyAlignment="1" applyProtection="1">
      <alignment horizontal="center" vertical="center" wrapText="1"/>
    </xf>
    <xf numFmtId="0" fontId="3" fillId="0" borderId="7" xfId="49" applyNumberFormat="1" applyFont="1" applyFill="1" applyBorder="1" applyAlignment="1" applyProtection="1">
      <alignment horizontal="center" vertical="center" wrapText="1"/>
    </xf>
    <xf numFmtId="0" fontId="3" fillId="0" borderId="6" xfId="22" applyFont="1" applyFill="1" applyBorder="1" applyAlignment="1">
      <alignment horizontal="center" vertical="center" wrapText="1"/>
    </xf>
    <xf numFmtId="0" fontId="3" fillId="0" borderId="8"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9" xfId="49" applyNumberFormat="1" applyFont="1" applyFill="1" applyBorder="1" applyAlignment="1" applyProtection="1">
      <alignment horizontal="left" vertical="center" wrapText="1"/>
    </xf>
    <xf numFmtId="181" fontId="3" fillId="0" borderId="9" xfId="49" applyNumberFormat="1" applyFont="1" applyFill="1" applyBorder="1" applyAlignment="1" applyProtection="1">
      <alignment horizontal="right" vertical="center" wrapText="1"/>
    </xf>
    <xf numFmtId="181" fontId="3" fillId="0" borderId="2" xfId="49" applyNumberFormat="1" applyFont="1" applyFill="1" applyBorder="1" applyAlignment="1" applyProtection="1">
      <alignment horizontal="right" vertical="center" wrapText="1"/>
    </xf>
    <xf numFmtId="181" fontId="3" fillId="0" borderId="5" xfId="49" applyNumberFormat="1" applyFont="1" applyFill="1" applyBorder="1" applyAlignment="1" applyProtection="1">
      <alignment horizontal="right" vertical="center" wrapText="1"/>
    </xf>
    <xf numFmtId="0" fontId="0" fillId="0" borderId="0" xfId="0" applyAlignment="1">
      <alignment vertical="center"/>
    </xf>
    <xf numFmtId="0" fontId="3" fillId="0" borderId="0" xfId="49" applyFont="1" applyAlignment="1">
      <alignment horizontal="right" vertical="center"/>
    </xf>
    <xf numFmtId="4" fontId="3" fillId="0" borderId="6" xfId="22" applyNumberFormat="1" applyFont="1" applyFill="1" applyBorder="1" applyAlignment="1">
      <alignment horizontal="center" vertical="center" wrapText="1"/>
    </xf>
    <xf numFmtId="0" fontId="0" fillId="0" borderId="6" xfId="49" applyFont="1" applyBorder="1" applyAlignment="1">
      <alignment horizontal="center" vertical="center" wrapText="1"/>
    </xf>
    <xf numFmtId="0" fontId="0" fillId="0" borderId="6" xfId="49" applyFont="1" applyFill="1" applyBorder="1" applyAlignment="1">
      <alignment horizontal="center" vertical="center" wrapText="1"/>
    </xf>
    <xf numFmtId="181" fontId="4" fillId="0" borderId="2" xfId="49" applyNumberFormat="1" applyFill="1" applyBorder="1" applyAlignment="1">
      <alignment horizontal="right" vertical="center"/>
    </xf>
    <xf numFmtId="49" fontId="4" fillId="0" borderId="2" xfId="49" applyNumberFormat="1" applyFill="1" applyBorder="1" applyAlignment="1">
      <alignment horizontal="left" vertical="center" wrapText="1"/>
    </xf>
    <xf numFmtId="0" fontId="0" fillId="0" borderId="0" xfId="22" applyFont="1" applyAlignment="1">
      <alignment vertical="center"/>
    </xf>
    <xf numFmtId="0" fontId="10" fillId="0" borderId="0" xfId="49" applyFont="1" applyFill="1" applyAlignment="1">
      <alignment horizontal="center" vertical="center"/>
    </xf>
    <xf numFmtId="0" fontId="6" fillId="0" borderId="0" xfId="49" applyFont="1">
      <alignment vertical="center"/>
    </xf>
    <xf numFmtId="0" fontId="6" fillId="0" borderId="4" xfId="49" applyNumberFormat="1" applyFont="1" applyFill="1" applyBorder="1" applyAlignment="1" applyProtection="1">
      <alignment horizontal="center" vertical="center"/>
    </xf>
    <xf numFmtId="0" fontId="6" fillId="0" borderId="9" xfId="49" applyNumberFormat="1" applyFont="1" applyFill="1" applyBorder="1" applyAlignment="1" applyProtection="1">
      <alignment horizontal="center" vertical="center" wrapText="1"/>
    </xf>
    <xf numFmtId="0" fontId="6" fillId="0" borderId="9" xfId="22" applyFont="1" applyFill="1" applyBorder="1" applyAlignment="1">
      <alignment horizontal="center" vertical="center" wrapText="1"/>
    </xf>
    <xf numFmtId="0" fontId="6" fillId="0" borderId="10" xfId="22" applyFont="1" applyFill="1" applyBorder="1" applyAlignment="1">
      <alignment horizontal="center" vertical="center" wrapText="1"/>
    </xf>
    <xf numFmtId="0" fontId="6" fillId="0" borderId="11" xfId="49" applyNumberFormat="1" applyFont="1" applyFill="1" applyBorder="1" applyAlignment="1" applyProtection="1">
      <alignment horizontal="center" vertical="center"/>
    </xf>
    <xf numFmtId="0" fontId="6" fillId="0" borderId="12" xfId="49" applyNumberFormat="1" applyFont="1" applyFill="1" applyBorder="1" applyAlignment="1" applyProtection="1">
      <alignment horizontal="center" vertical="center" wrapText="1"/>
    </xf>
    <xf numFmtId="0" fontId="6" fillId="0" borderId="4" xfId="22" applyFont="1" applyFill="1" applyBorder="1" applyAlignment="1">
      <alignment horizontal="center" vertical="center" wrapText="1"/>
    </xf>
    <xf numFmtId="0" fontId="3" fillId="3" borderId="2" xfId="49" applyNumberFormat="1" applyFont="1" applyFill="1" applyBorder="1" applyAlignment="1" applyProtection="1">
      <alignment horizontal="left" vertical="center" wrapText="1"/>
    </xf>
    <xf numFmtId="49" fontId="3" fillId="3" borderId="2" xfId="49" applyNumberFormat="1" applyFont="1" applyFill="1" applyBorder="1" applyAlignment="1" applyProtection="1">
      <alignment horizontal="left" vertical="center" wrapText="1"/>
    </xf>
    <xf numFmtId="177" fontId="3" fillId="3" borderId="9" xfId="49" applyNumberFormat="1" applyFont="1" applyFill="1" applyBorder="1" applyAlignment="1" applyProtection="1">
      <alignment horizontal="right" vertical="center" wrapText="1"/>
    </xf>
    <xf numFmtId="177" fontId="3" fillId="3" borderId="2" xfId="49" applyNumberFormat="1" applyFont="1" applyFill="1" applyBorder="1" applyAlignment="1" applyProtection="1">
      <alignment horizontal="right" vertical="center" wrapText="1"/>
    </xf>
    <xf numFmtId="177" fontId="3" fillId="3" borderId="5" xfId="49" applyNumberFormat="1" applyFont="1" applyFill="1" applyBorder="1" applyAlignment="1" applyProtection="1">
      <alignment horizontal="right" vertical="center" wrapText="1"/>
    </xf>
    <xf numFmtId="0" fontId="6" fillId="0" borderId="0" xfId="49" applyFont="1" applyAlignment="1">
      <alignment horizontal="right" vertical="center"/>
    </xf>
    <xf numFmtId="0" fontId="6" fillId="0" borderId="13" xfId="22" applyFont="1" applyFill="1" applyBorder="1" applyAlignment="1">
      <alignment horizontal="center" vertical="center" wrapText="1"/>
    </xf>
    <xf numFmtId="177" fontId="4" fillId="3" borderId="2" xfId="49" applyNumberFormat="1" applyFill="1" applyBorder="1" applyAlignment="1">
      <alignment horizontal="right" vertical="center"/>
    </xf>
    <xf numFmtId="0" fontId="4" fillId="0" borderId="0" xfId="22" applyFill="1">
      <alignment vertical="center"/>
    </xf>
    <xf numFmtId="0" fontId="4" fillId="0" borderId="0" xfId="22">
      <alignment vertical="center"/>
    </xf>
    <xf numFmtId="0" fontId="10" fillId="0" borderId="0" xfId="22" applyFont="1" applyFill="1" applyAlignment="1">
      <alignment horizontal="center" vertical="center"/>
    </xf>
    <xf numFmtId="0" fontId="6" fillId="0" borderId="0" xfId="22" applyFont="1" applyFill="1" applyAlignment="1">
      <alignment horizontal="center"/>
    </xf>
    <xf numFmtId="0" fontId="6" fillId="3" borderId="0" xfId="22" applyFont="1" applyFill="1" applyAlignment="1">
      <alignment horizontal="center"/>
    </xf>
    <xf numFmtId="0" fontId="6" fillId="0" borderId="0" xfId="22" applyFont="1" applyAlignment="1"/>
    <xf numFmtId="0" fontId="6" fillId="0" borderId="0" xfId="22" applyFont="1" applyFill="1" applyAlignment="1"/>
    <xf numFmtId="0" fontId="3" fillId="0" borderId="0" xfId="22" applyFont="1" applyFill="1" applyBorder="1" applyAlignment="1">
      <alignment horizontal="right" vertical="center"/>
    </xf>
    <xf numFmtId="0" fontId="6" fillId="0" borderId="2" xfId="0" applyNumberFormat="1" applyFont="1" applyFill="1" applyBorder="1" applyAlignment="1" applyProtection="1">
      <alignment horizontal="center" vertical="center" wrapText="1"/>
    </xf>
    <xf numFmtId="0" fontId="0" fillId="0" borderId="2" xfId="22" applyNumberFormat="1" applyFont="1" applyFill="1" applyBorder="1" applyAlignment="1" applyProtection="1">
      <alignment horizontal="left" vertical="center" wrapText="1"/>
    </xf>
    <xf numFmtId="181" fontId="3" fillId="0" borderId="2" xfId="22" applyNumberFormat="1" applyFont="1" applyFill="1" applyBorder="1" applyAlignment="1" applyProtection="1">
      <alignment horizontal="right" vertical="center" wrapText="1"/>
    </xf>
    <xf numFmtId="0" fontId="4" fillId="0" borderId="0" xfId="22" applyBorder="1">
      <alignment vertical="center"/>
    </xf>
    <xf numFmtId="0" fontId="2" fillId="0" borderId="0" xfId="22" applyFont="1" applyFill="1" applyAlignment="1">
      <alignment horizontal="center" vertical="center"/>
    </xf>
    <xf numFmtId="0" fontId="6" fillId="0" borderId="0" xfId="22" applyFont="1" applyFill="1" applyAlignment="1">
      <alignment horizontal="right" vertical="center"/>
    </xf>
    <xf numFmtId="0" fontId="6" fillId="0" borderId="12" xfId="22" applyFont="1" applyFill="1" applyBorder="1" applyAlignment="1">
      <alignment horizontal="center" vertical="center" wrapText="1"/>
    </xf>
    <xf numFmtId="0" fontId="6" fillId="0" borderId="11" xfId="22" applyFont="1" applyFill="1" applyBorder="1" applyAlignment="1">
      <alignment horizontal="center" vertical="center" wrapText="1"/>
    </xf>
    <xf numFmtId="0" fontId="6" fillId="0" borderId="14" xfId="22" applyFont="1" applyFill="1" applyBorder="1" applyAlignment="1">
      <alignment horizontal="center" vertical="center" wrapText="1"/>
    </xf>
    <xf numFmtId="181" fontId="3" fillId="0" borderId="2" xfId="0" applyNumberFormat="1" applyFont="1" applyFill="1" applyBorder="1" applyAlignment="1" applyProtection="1">
      <alignment horizontal="right" vertical="center" wrapText="1"/>
    </xf>
    <xf numFmtId="0" fontId="6" fillId="0" borderId="2" xfId="22" applyFont="1" applyBorder="1" applyAlignment="1">
      <alignment horizontal="right" vertical="center"/>
    </xf>
    <xf numFmtId="0" fontId="6" fillId="0" borderId="2" xfId="22" applyFont="1" applyFill="1" applyBorder="1" applyAlignment="1">
      <alignment horizontal="right" vertical="center" wrapText="1"/>
    </xf>
    <xf numFmtId="0" fontId="4" fillId="0" borderId="0" xfId="58" applyFill="1"/>
    <xf numFmtId="0" fontId="4" fillId="0" borderId="0" xfId="58"/>
    <xf numFmtId="0" fontId="3" fillId="0" borderId="0" xfId="58" applyFont="1" applyAlignment="1">
      <alignment horizontal="right"/>
    </xf>
    <xf numFmtId="0" fontId="10" fillId="0" borderId="0" xfId="58" applyNumberFormat="1" applyFont="1" applyFill="1" applyAlignment="1" applyProtection="1">
      <alignment horizontal="center" vertical="center"/>
    </xf>
    <xf numFmtId="0" fontId="3" fillId="0" borderId="2" xfId="58" applyNumberFormat="1" applyFont="1" applyFill="1" applyBorder="1" applyAlignment="1" applyProtection="1">
      <alignment horizontal="center" vertical="center" wrapText="1"/>
    </xf>
    <xf numFmtId="0" fontId="4" fillId="0" borderId="4" xfId="58" applyNumberFormat="1" applyFont="1" applyFill="1" applyBorder="1" applyAlignment="1" applyProtection="1">
      <alignment horizontal="center" vertical="center" wrapText="1"/>
    </xf>
    <xf numFmtId="0" fontId="4" fillId="0" borderId="4" xfId="0" applyFont="1" applyBorder="1" applyAlignment="1">
      <alignment horizontal="center" vertical="center" wrapText="1"/>
    </xf>
    <xf numFmtId="0" fontId="4" fillId="0" borderId="11" xfId="58" applyNumberFormat="1" applyFont="1" applyFill="1" applyBorder="1" applyAlignment="1" applyProtection="1">
      <alignment horizontal="center" vertical="center" wrapText="1"/>
    </xf>
    <xf numFmtId="0" fontId="4" fillId="0" borderId="11" xfId="0" applyFont="1" applyBorder="1" applyAlignment="1">
      <alignment horizontal="center" vertical="center" wrapText="1"/>
    </xf>
    <xf numFmtId="0" fontId="3" fillId="0" borderId="2" xfId="58" applyNumberFormat="1" applyFont="1" applyFill="1" applyBorder="1" applyAlignment="1">
      <alignment horizontal="left" vertical="center" wrapText="1"/>
    </xf>
    <xf numFmtId="181" fontId="3" fillId="0" borderId="2" xfId="58" applyNumberFormat="1" applyFont="1" applyFill="1" applyBorder="1" applyAlignment="1" applyProtection="1">
      <alignment horizontal="right" vertical="center" wrapText="1"/>
    </xf>
    <xf numFmtId="0" fontId="6" fillId="0" borderId="2" xfId="0" applyNumberFormat="1" applyFont="1" applyFill="1" applyBorder="1" applyAlignment="1" applyProtection="1">
      <alignment vertical="center"/>
    </xf>
    <xf numFmtId="0" fontId="3" fillId="0" borderId="2" xfId="0" applyNumberFormat="1" applyFont="1" applyFill="1" applyBorder="1" applyAlignment="1" applyProtection="1">
      <alignment vertical="center"/>
    </xf>
    <xf numFmtId="181" fontId="3" fillId="0" borderId="2" xfId="58" applyNumberFormat="1" applyFont="1" applyFill="1" applyBorder="1" applyAlignment="1">
      <alignment horizontal="right" vertical="center" wrapText="1"/>
    </xf>
    <xf numFmtId="0" fontId="0" fillId="0" borderId="2" xfId="0" applyBorder="1"/>
    <xf numFmtId="177" fontId="3" fillId="0" borderId="2" xfId="22" applyNumberFormat="1" applyFont="1" applyFill="1" applyBorder="1" applyAlignment="1" applyProtection="1">
      <alignment horizontal="right" vertical="center" wrapText="1"/>
    </xf>
    <xf numFmtId="177" fontId="3" fillId="0" borderId="2" xfId="0" applyNumberFormat="1" applyFont="1" applyFill="1" applyBorder="1" applyAlignment="1" applyProtection="1">
      <alignment horizontal="right" vertical="center" wrapText="1"/>
    </xf>
    <xf numFmtId="0" fontId="4" fillId="0" borderId="0" xfId="58" applyAlignment="1">
      <alignment horizontal="left" vertical="center"/>
    </xf>
    <xf numFmtId="0" fontId="3" fillId="0" borderId="0" xfId="58" applyNumberFormat="1" applyFont="1" applyFill="1" applyAlignment="1">
      <alignment horizontal="right" vertical="center"/>
    </xf>
    <xf numFmtId="0" fontId="9" fillId="0" borderId="0" xfId="58" applyNumberFormat="1" applyFont="1" applyFill="1" applyAlignment="1" applyProtection="1">
      <alignment horizontal="centerContinuous" vertical="center"/>
    </xf>
    <xf numFmtId="0" fontId="11" fillId="0" borderId="3" xfId="58" applyNumberFormat="1" applyFont="1" applyFill="1" applyBorder="1" applyAlignment="1" applyProtection="1"/>
    <xf numFmtId="0" fontId="4" fillId="0" borderId="0" xfId="58" applyFont="1" applyAlignment="1">
      <alignment horizontal="right" vertical="center"/>
    </xf>
    <xf numFmtId="0" fontId="4" fillId="0" borderId="2" xfId="58" applyFill="1" applyBorder="1" applyAlignment="1">
      <alignment horizontal="center" vertical="center"/>
    </xf>
    <xf numFmtId="0" fontId="4" fillId="0" borderId="2" xfId="58" applyBorder="1" applyAlignment="1">
      <alignment horizontal="center" vertical="center"/>
    </xf>
    <xf numFmtId="0" fontId="4" fillId="0" borderId="2" xfId="58" applyNumberFormat="1" applyFont="1" applyFill="1" applyBorder="1" applyAlignment="1" applyProtection="1">
      <alignment horizontal="centerContinuous" vertical="center"/>
    </xf>
    <xf numFmtId="0" fontId="4" fillId="0" borderId="2" xfId="58" applyFont="1" applyBorder="1" applyAlignment="1">
      <alignment horizontal="center" vertical="center"/>
    </xf>
    <xf numFmtId="0" fontId="4" fillId="0" borderId="2" xfId="58" applyFont="1" applyFill="1" applyBorder="1" applyAlignment="1">
      <alignment horizontal="left" vertical="center"/>
    </xf>
    <xf numFmtId="177" fontId="4" fillId="0" borderId="2" xfId="58" applyNumberFormat="1" applyFont="1" applyFill="1" applyBorder="1" applyAlignment="1" applyProtection="1">
      <alignment horizontal="right" vertical="center"/>
    </xf>
    <xf numFmtId="177" fontId="3" fillId="0" borderId="2" xfId="58" applyNumberFormat="1" applyFont="1" applyFill="1" applyBorder="1" applyAlignment="1" applyProtection="1">
      <alignment horizontal="left" vertical="center"/>
    </xf>
    <xf numFmtId="0" fontId="4" fillId="0" borderId="2" xfId="58" applyFont="1" applyFill="1" applyBorder="1" applyAlignment="1">
      <alignment horizontal="left" vertical="center" indent="1"/>
    </xf>
    <xf numFmtId="0" fontId="4" fillId="0" borderId="2" xfId="58" applyFill="1" applyBorder="1" applyAlignment="1">
      <alignment horizontal="left" vertical="center"/>
    </xf>
    <xf numFmtId="177" fontId="3" fillId="0" borderId="2" xfId="58" applyNumberFormat="1" applyFont="1" applyFill="1" applyBorder="1" applyAlignment="1">
      <alignment horizontal="left" vertical="center"/>
    </xf>
    <xf numFmtId="177" fontId="4" fillId="0" borderId="2" xfId="58" applyNumberFormat="1" applyFill="1" applyBorder="1" applyAlignment="1">
      <alignment horizontal="right" vertical="center"/>
    </xf>
    <xf numFmtId="177" fontId="4" fillId="0" borderId="2" xfId="58" applyNumberFormat="1" applyFill="1" applyBorder="1" applyAlignment="1">
      <alignment horizontal="center" vertical="center"/>
    </xf>
    <xf numFmtId="0" fontId="0" fillId="0" borderId="0" xfId="22" applyFont="1">
      <alignment vertical="center"/>
    </xf>
    <xf numFmtId="0" fontId="3" fillId="0" borderId="0" xfId="22" applyFont="1" applyFill="1">
      <alignment vertical="center"/>
    </xf>
    <xf numFmtId="0" fontId="9" fillId="0" borderId="0" xfId="22" applyFont="1" applyFill="1" applyAlignment="1">
      <alignment horizontal="center" vertical="center"/>
    </xf>
    <xf numFmtId="0" fontId="6" fillId="0" borderId="3" xfId="22" applyFont="1" applyFill="1" applyBorder="1" applyAlignment="1">
      <alignment vertical="center"/>
    </xf>
    <xf numFmtId="49" fontId="3" fillId="0" borderId="2" xfId="22" applyNumberFormat="1" applyFont="1" applyFill="1" applyBorder="1" applyAlignment="1" applyProtection="1">
      <alignment horizontal="left" vertical="center" wrapText="1"/>
    </xf>
    <xf numFmtId="181" fontId="3" fillId="0" borderId="2" xfId="56" applyNumberFormat="1" applyFont="1" applyFill="1" applyBorder="1" applyAlignment="1" applyProtection="1">
      <alignment horizontal="right" vertical="center" wrapText="1"/>
    </xf>
    <xf numFmtId="181" fontId="3" fillId="0" borderId="2" xfId="22" applyNumberFormat="1" applyFont="1" applyFill="1" applyBorder="1" applyAlignment="1">
      <alignment horizontal="right" vertical="center"/>
    </xf>
    <xf numFmtId="0" fontId="0" fillId="0" borderId="0" xfId="0" applyFill="1" applyAlignment="1">
      <alignment vertical="center"/>
    </xf>
    <xf numFmtId="177" fontId="4" fillId="0" borderId="0" xfId="22" applyNumberFormat="1" applyBorder="1">
      <alignment vertical="center"/>
    </xf>
    <xf numFmtId="177" fontId="4" fillId="0" borderId="2" xfId="22" applyNumberFormat="1" applyFill="1" applyBorder="1" applyAlignment="1">
      <alignment horizontal="right" vertical="center"/>
    </xf>
    <xf numFmtId="0" fontId="4" fillId="0" borderId="0" xfId="0" applyFont="1" applyFill="1" applyAlignment="1"/>
    <xf numFmtId="0" fontId="0" fillId="0" borderId="0" xfId="57" applyFont="1"/>
    <xf numFmtId="0" fontId="4" fillId="0" borderId="0" xfId="57"/>
    <xf numFmtId="0" fontId="3" fillId="0" borderId="0" xfId="57" applyFont="1" applyFill="1" applyAlignment="1">
      <alignment vertical="center"/>
    </xf>
    <xf numFmtId="176" fontId="3" fillId="0" borderId="0" xfId="57" applyNumberFormat="1" applyFont="1" applyFill="1" applyAlignment="1">
      <alignment vertical="center"/>
    </xf>
    <xf numFmtId="0" fontId="2" fillId="0" borderId="0" xfId="57" applyNumberFormat="1" applyFont="1" applyFill="1" applyAlignment="1" applyProtection="1">
      <alignment horizontal="center" vertical="center"/>
    </xf>
    <xf numFmtId="0" fontId="3" fillId="0" borderId="0" xfId="57" applyFont="1" applyFill="1" applyAlignment="1">
      <alignment horizontal="center" vertical="center"/>
    </xf>
    <xf numFmtId="176" fontId="3" fillId="0" borderId="0" xfId="57" applyNumberFormat="1" applyFont="1" applyFill="1" applyAlignment="1" applyProtection="1">
      <alignment horizontal="right" vertical="center"/>
    </xf>
    <xf numFmtId="0" fontId="12" fillId="0" borderId="0" xfId="57" applyFont="1" applyFill="1" applyAlignment="1">
      <alignment vertical="center"/>
    </xf>
    <xf numFmtId="0" fontId="3" fillId="0" borderId="0" xfId="0" applyFont="1" applyFill="1"/>
    <xf numFmtId="0" fontId="3" fillId="0" borderId="0" xfId="0" applyFont="1" applyFill="1" applyAlignment="1"/>
    <xf numFmtId="0" fontId="6" fillId="3" borderId="9" xfId="0" applyNumberFormat="1" applyFont="1" applyFill="1" applyBorder="1" applyAlignment="1" applyProtection="1">
      <alignment horizontal="center" vertical="center" wrapText="1"/>
    </xf>
    <xf numFmtId="0" fontId="6" fillId="3" borderId="2" xfId="0" applyNumberFormat="1" applyFont="1" applyFill="1" applyBorder="1" applyAlignment="1" applyProtection="1">
      <alignment horizontal="center" vertical="center" wrapText="1"/>
    </xf>
    <xf numFmtId="49" fontId="3" fillId="0" borderId="2" xfId="0" applyNumberFormat="1" applyFont="1" applyFill="1" applyBorder="1" applyAlignment="1">
      <alignment horizontal="left" vertical="center"/>
    </xf>
    <xf numFmtId="177" fontId="3" fillId="0" borderId="2" xfId="0" applyNumberFormat="1" applyFont="1" applyFill="1" applyBorder="1" applyAlignment="1">
      <alignment horizontal="right" vertical="center"/>
    </xf>
    <xf numFmtId="0" fontId="6" fillId="0" borderId="0" xfId="0" applyFont="1" applyFill="1" applyAlignment="1">
      <alignment horizontal="right" vertical="center"/>
    </xf>
    <xf numFmtId="0" fontId="6" fillId="0" borderId="2" xfId="0" applyNumberFormat="1" applyFont="1" applyFill="1" applyBorder="1" applyAlignment="1" applyProtection="1">
      <alignment horizontal="centerContinuous" vertical="center"/>
    </xf>
    <xf numFmtId="0" fontId="13" fillId="0" borderId="0" xfId="0" applyFont="1" applyAlignment="1">
      <alignment horizontal="center" vertical="center" wrapText="1"/>
    </xf>
    <xf numFmtId="57" fontId="14" fillId="0" borderId="0" xfId="0" applyNumberFormat="1" applyFont="1" applyAlignment="1">
      <alignment horizontal="center"/>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2015年部门预算批复报表_表样"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常规_2014年附表" xfId="22"/>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_省林业厅2016年预算公开表样" xfId="49"/>
    <cellStyle name="常规 2 3" xfId="50"/>
    <cellStyle name="40% - 强调文字颜色 6" xfId="51" builtinId="51"/>
    <cellStyle name="常规 2 10" xfId="52"/>
    <cellStyle name="60% - 强调文字颜色 6" xfId="53" builtinId="52"/>
    <cellStyle name="常规 2" xfId="54"/>
    <cellStyle name="常规_2、2015年项目库录入类表" xfId="55"/>
    <cellStyle name="常规_2C17D4A90DE046B7939D49120F91E884" xfId="56"/>
    <cellStyle name="常规_Sheet1" xfId="57"/>
    <cellStyle name="常规_靖西市工商局2016年部门预算" xfId="58"/>
    <cellStyle name="样式 1" xfId="5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externalLink" Target="externalLinks/externalLink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105;&#30340;&#25991;&#26723;\&#37096;&#38376;&#39044;&#31639;\2014&#24180;&#37096;&#38376;&#39044;&#31639;\&#39044;&#31639;&#20844;&#24320;\&#37096;&#38376;&#39044;&#31639;\&#37096;&#38376;&#39044;&#31639;&#20844;&#24320;&#25351;&#23548;&#24847;&#35265;2014\&#31614;&#25253;\2014&#24180;&#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支总表1（基本）"/>
      <sheetName val="支出汇总2（按功能科目）"/>
      <sheetName val="财政拨款细3"/>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20"/>
  <sheetViews>
    <sheetView showGridLines="0" workbookViewId="0">
      <selection activeCell="H25" sqref="H25"/>
    </sheetView>
  </sheetViews>
  <sheetFormatPr defaultColWidth="9" defaultRowHeight="14.25"/>
  <cols>
    <col min="1" max="1" width="19.5" customWidth="1"/>
  </cols>
  <sheetData>
    <row r="1" customHeight="1"/>
    <row r="2" customHeight="1"/>
    <row r="3" customHeight="1"/>
    <row r="4" customHeight="1"/>
    <row r="5" customHeight="1"/>
    <row r="6" customHeight="1"/>
    <row r="7" customHeight="1"/>
    <row r="8" customHeight="1"/>
    <row r="9" ht="111" customHeight="1" spans="1:13">
      <c r="A9" s="177" t="s">
        <v>0</v>
      </c>
      <c r="B9" s="177"/>
      <c r="C9" s="177"/>
      <c r="D9" s="177"/>
      <c r="E9" s="177"/>
      <c r="F9" s="177"/>
      <c r="G9" s="177"/>
      <c r="H9" s="177"/>
      <c r="I9" s="177"/>
      <c r="J9" s="177"/>
      <c r="K9" s="177"/>
      <c r="L9" s="177"/>
      <c r="M9" s="177"/>
    </row>
    <row r="10" customHeight="1"/>
    <row r="11" customHeight="1"/>
    <row r="12" customHeight="1"/>
    <row r="13" customHeight="1" spans="2:2">
      <c r="B13" t="s">
        <v>1</v>
      </c>
    </row>
    <row r="14" customHeight="1"/>
    <row r="15" customHeight="1"/>
    <row r="16" customHeight="1"/>
    <row r="17" customHeight="1"/>
    <row r="18" customHeight="1"/>
    <row r="19" customHeight="1"/>
    <row r="20" ht="30" customHeight="1" spans="1:13">
      <c r="A20" s="178"/>
      <c r="B20" s="178"/>
      <c r="C20" s="178"/>
      <c r="D20" s="178"/>
      <c r="E20" s="178"/>
      <c r="F20" s="178"/>
      <c r="G20" s="178"/>
      <c r="H20" s="178"/>
      <c r="I20" s="178"/>
      <c r="J20" s="178"/>
      <c r="K20" s="178"/>
      <c r="L20" s="178"/>
      <c r="M20" s="178"/>
    </row>
  </sheetData>
  <sheetProtection formatCells="0" formatColumns="0" formatRows="0"/>
  <mergeCells count="2">
    <mergeCell ref="A9:M9"/>
    <mergeCell ref="A20:M20"/>
  </mergeCells>
  <printOptions horizontalCentered="1" verticalCentered="1"/>
  <pageMargins left="0.47244094488189" right="0.433070866141732" top="0.47244094488189" bottom="0.984251968503937" header="0.31496062992126" footer="0.511811023622047"/>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selection activeCell="D18" sqref="D18"/>
    </sheetView>
  </sheetViews>
  <sheetFormatPr defaultColWidth="6.875" defaultRowHeight="12.75" customHeight="1" outlineLevelCol="5"/>
  <cols>
    <col min="1" max="1" width="39.875" style="97" customWidth="1"/>
    <col min="2" max="5" width="15.625" style="97" customWidth="1"/>
    <col min="6" max="6" width="15.75" style="97" customWidth="1"/>
    <col min="7" max="245" width="6.875" style="97" customWidth="1"/>
    <col min="246" max="16384" width="6.875" style="97"/>
  </cols>
  <sheetData>
    <row r="1" ht="24.75" customHeight="1" spans="1:6">
      <c r="A1" s="78" t="s">
        <v>157</v>
      </c>
      <c r="B1"/>
      <c r="C1"/>
      <c r="D1"/>
      <c r="E1"/>
      <c r="F1"/>
    </row>
    <row r="2" ht="27.75" customHeight="1" spans="1:6">
      <c r="A2" s="108" t="s">
        <v>158</v>
      </c>
      <c r="B2" s="108"/>
      <c r="C2" s="108"/>
      <c r="D2" s="108"/>
      <c r="E2" s="108"/>
      <c r="F2" s="108"/>
    </row>
    <row r="3" ht="16.5" customHeight="1" spans="1:6">
      <c r="A3" s="99"/>
      <c r="B3" s="100"/>
      <c r="C3" s="100"/>
      <c r="D3" s="100"/>
      <c r="E3" s="100"/>
      <c r="F3" s="101"/>
    </row>
    <row r="4" ht="16.5" customHeight="1" spans="1:6">
      <c r="A4" s="102"/>
      <c r="B4" s="102"/>
      <c r="C4" s="102"/>
      <c r="D4" s="102"/>
      <c r="E4" s="102"/>
      <c r="F4" s="103" t="s">
        <v>23</v>
      </c>
    </row>
    <row r="5" ht="28.5" customHeight="1" spans="1:6">
      <c r="A5" s="34" t="s">
        <v>24</v>
      </c>
      <c r="B5" s="34" t="s">
        <v>6</v>
      </c>
      <c r="C5" s="34" t="s">
        <v>32</v>
      </c>
      <c r="D5" s="34"/>
      <c r="E5" s="34"/>
      <c r="F5" s="104" t="s">
        <v>19</v>
      </c>
    </row>
    <row r="6" ht="28.5" customHeight="1" spans="1:6">
      <c r="A6" s="34"/>
      <c r="B6" s="34"/>
      <c r="C6" s="34" t="s">
        <v>16</v>
      </c>
      <c r="D6" s="34" t="s">
        <v>17</v>
      </c>
      <c r="E6" s="34" t="s">
        <v>159</v>
      </c>
      <c r="F6" s="104"/>
    </row>
    <row r="7" ht="28.5" customHeight="1" spans="1:6">
      <c r="A7" s="34"/>
      <c r="B7" s="34"/>
      <c r="C7" s="34"/>
      <c r="D7" s="34"/>
      <c r="E7" s="34"/>
      <c r="F7" s="104"/>
    </row>
    <row r="8" ht="21" customHeight="1" spans="1:6">
      <c r="A8" s="16"/>
      <c r="B8" s="114">
        <f>C8+D8+E8</f>
        <v>1143.87</v>
      </c>
      <c r="C8" s="114">
        <f>C9+C10+C11+C12</f>
        <v>1097.31</v>
      </c>
      <c r="D8" s="114">
        <f>D9+D10+D11+D12</f>
        <v>36.96</v>
      </c>
      <c r="E8" s="114">
        <f>E9+E10+E11+E12</f>
        <v>9.6</v>
      </c>
      <c r="F8" s="104"/>
    </row>
    <row r="9" ht="21" customHeight="1" spans="1:6">
      <c r="A9" s="15" t="s">
        <v>145</v>
      </c>
      <c r="B9" s="114">
        <f>C9+D9+E9</f>
        <v>4.01</v>
      </c>
      <c r="C9" s="115"/>
      <c r="D9" s="115"/>
      <c r="E9" s="115">
        <v>4.01</v>
      </c>
      <c r="F9" s="104"/>
    </row>
    <row r="10" ht="21" customHeight="1" spans="1:6">
      <c r="A10" s="15" t="s">
        <v>146</v>
      </c>
      <c r="B10" s="114">
        <f>C10+D10+E10</f>
        <v>127.79</v>
      </c>
      <c r="C10" s="115">
        <v>127.79</v>
      </c>
      <c r="D10" s="115"/>
      <c r="E10" s="115"/>
      <c r="F10" s="104"/>
    </row>
    <row r="11" ht="21" customHeight="1" spans="1:6">
      <c r="A11" s="15" t="s">
        <v>148</v>
      </c>
      <c r="B11" s="114">
        <f>C11+D11+E11</f>
        <v>918.01</v>
      </c>
      <c r="C11" s="115">
        <v>875.46</v>
      </c>
      <c r="D11" s="115">
        <v>36.96</v>
      </c>
      <c r="E11" s="115">
        <v>5.59</v>
      </c>
      <c r="F11" s="104"/>
    </row>
    <row r="12" s="96" customFormat="1" ht="19.5" customHeight="1" spans="1:6">
      <c r="A12" s="16" t="s">
        <v>149</v>
      </c>
      <c r="B12" s="114">
        <f>C12+D12+E12</f>
        <v>94.06</v>
      </c>
      <c r="C12" s="115">
        <v>94.06</v>
      </c>
      <c r="D12" s="115"/>
      <c r="E12" s="115"/>
      <c r="F12" s="106"/>
    </row>
    <row r="13" ht="25.5" customHeight="1" spans="1:6">
      <c r="A13"/>
      <c r="B13"/>
      <c r="C13"/>
      <c r="D13"/>
      <c r="E13"/>
      <c r="F13"/>
    </row>
    <row r="14" ht="25.5" customHeight="1" spans="1:6">
      <c r="A14"/>
      <c r="B14"/>
      <c r="C14"/>
      <c r="D14"/>
      <c r="E14"/>
      <c r="F14"/>
    </row>
    <row r="15" ht="25.5" customHeight="1" spans="1:6">
      <c r="A15"/>
      <c r="B15"/>
      <c r="C15"/>
      <c r="D15"/>
      <c r="E15"/>
      <c r="F15"/>
    </row>
    <row r="16" ht="22.5" customHeight="1" spans="1:6">
      <c r="A16"/>
      <c r="B16"/>
      <c r="C16"/>
      <c r="D16"/>
      <c r="E16"/>
      <c r="F16"/>
    </row>
    <row r="17" ht="23.25" customHeight="1" spans="1:6">
      <c r="A17"/>
      <c r="B17"/>
      <c r="C17"/>
      <c r="D17"/>
      <c r="E17"/>
      <c r="F17"/>
    </row>
    <row r="18" ht="23.25" customHeight="1" spans="1:6">
      <c r="A18"/>
      <c r="B18"/>
      <c r="C18"/>
      <c r="D18"/>
      <c r="E18"/>
      <c r="F18"/>
    </row>
    <row r="19" ht="23.25" customHeight="1" spans="1:6">
      <c r="A19"/>
      <c r="B19"/>
      <c r="C19"/>
      <c r="D19"/>
      <c r="E19"/>
      <c r="F19"/>
    </row>
    <row r="20" ht="23.25" customHeight="1" spans="1:6">
      <c r="A20"/>
      <c r="B20"/>
      <c r="C20"/>
      <c r="D20"/>
      <c r="E20"/>
      <c r="F20"/>
    </row>
    <row r="21" ht="23.25" customHeight="1" spans="1:6">
      <c r="A21"/>
      <c r="B21"/>
      <c r="C21"/>
      <c r="D21"/>
      <c r="E21"/>
      <c r="F21"/>
    </row>
    <row r="22" ht="23.25" customHeight="1" spans="1:6">
      <c r="A22"/>
      <c r="B22"/>
      <c r="C22"/>
      <c r="D22"/>
      <c r="E22"/>
      <c r="F22"/>
    </row>
    <row r="23" ht="23.25" customHeight="1" spans="1:6">
      <c r="A23"/>
      <c r="B23"/>
      <c r="C23"/>
      <c r="D23"/>
      <c r="E23"/>
      <c r="F23"/>
    </row>
    <row r="24" ht="18" customHeight="1" spans="1:6">
      <c r="A24"/>
      <c r="B24"/>
      <c r="C24"/>
      <c r="D24"/>
      <c r="E24"/>
      <c r="F24"/>
    </row>
    <row r="25" ht="18.75" customHeight="1" spans="1:6">
      <c r="A25" s="107"/>
      <c r="B25" s="107"/>
      <c r="C25" s="107"/>
      <c r="D25" s="107"/>
      <c r="E25" s="107"/>
      <c r="F25" s="107"/>
    </row>
    <row r="26" ht="18" customHeight="1" spans="1:6">
      <c r="A26" s="107"/>
      <c r="B26" s="107"/>
      <c r="C26" s="107"/>
      <c r="D26" s="107"/>
      <c r="E26" s="107"/>
      <c r="F26" s="107"/>
    </row>
    <row r="27" ht="18" customHeight="1" spans="1:6">
      <c r="A27" s="107"/>
      <c r="B27" s="107"/>
      <c r="C27" s="107"/>
      <c r="D27" s="107"/>
      <c r="E27" s="107"/>
      <c r="F27" s="107"/>
    </row>
    <row r="28" ht="18" customHeight="1" spans="1:6">
      <c r="A28" s="107"/>
      <c r="B28" s="107"/>
      <c r="C28" s="107"/>
      <c r="D28" s="107"/>
      <c r="E28" s="107"/>
      <c r="F28" s="107"/>
    </row>
    <row r="29" ht="18" customHeight="1" spans="1:6">
      <c r="A29" s="107"/>
      <c r="B29" s="107"/>
      <c r="C29" s="107"/>
      <c r="D29" s="107"/>
      <c r="E29" s="107"/>
      <c r="F29" s="107"/>
    </row>
    <row r="30" ht="18" customHeight="1" spans="1:6">
      <c r="A30" s="107"/>
      <c r="B30" s="107"/>
      <c r="C30" s="107"/>
      <c r="D30" s="107"/>
      <c r="E30" s="107"/>
      <c r="F30" s="107"/>
    </row>
    <row r="31" ht="18" customHeight="1" spans="1:6">
      <c r="A31" s="107"/>
      <c r="B31" s="107"/>
      <c r="C31" s="107"/>
      <c r="D31" s="107"/>
      <c r="E31" s="107"/>
      <c r="F31" s="107"/>
    </row>
    <row r="32" ht="18" customHeight="1" spans="1:6">
      <c r="A32" s="107"/>
      <c r="B32" s="107"/>
      <c r="C32" s="107"/>
      <c r="D32" s="107"/>
      <c r="E32" s="107"/>
      <c r="F32" s="107"/>
    </row>
    <row r="33" ht="18" customHeight="1" spans="1:6">
      <c r="A33" s="107"/>
      <c r="B33" s="107"/>
      <c r="C33" s="107"/>
      <c r="D33" s="107"/>
      <c r="E33" s="107"/>
      <c r="F33" s="107"/>
    </row>
    <row r="34" ht="18" customHeight="1" spans="1:6">
      <c r="A34" s="107"/>
      <c r="B34" s="107"/>
      <c r="C34" s="107"/>
      <c r="D34" s="107"/>
      <c r="E34" s="107"/>
      <c r="F34" s="107"/>
    </row>
    <row r="35" ht="18" customHeight="1" spans="1:6">
      <c r="A35" s="107"/>
      <c r="B35" s="107"/>
      <c r="C35" s="107"/>
      <c r="D35" s="107"/>
      <c r="E35" s="107"/>
      <c r="F35" s="107"/>
    </row>
    <row r="36" ht="18" customHeight="1" spans="1:6">
      <c r="A36" s="107"/>
      <c r="B36" s="107"/>
      <c r="C36" s="107"/>
      <c r="D36" s="107"/>
      <c r="E36" s="107"/>
      <c r="F36" s="107"/>
    </row>
    <row r="37" ht="18" customHeight="1" spans="1:6">
      <c r="A37" s="107"/>
      <c r="B37" s="107"/>
      <c r="C37" s="107"/>
      <c r="D37" s="107"/>
      <c r="E37" s="107"/>
      <c r="F37" s="107"/>
    </row>
    <row r="38" ht="18" customHeight="1" spans="1:6">
      <c r="A38" s="107"/>
      <c r="B38" s="107"/>
      <c r="C38" s="107"/>
      <c r="D38" s="107"/>
      <c r="E38" s="107"/>
      <c r="F38" s="107"/>
    </row>
    <row r="39" customHeight="1" spans="1:6">
      <c r="A39" s="107"/>
      <c r="B39" s="107"/>
      <c r="C39" s="107"/>
      <c r="D39" s="107"/>
      <c r="E39" s="107"/>
      <c r="F39" s="107"/>
    </row>
    <row r="40" customHeight="1" spans="1:6">
      <c r="A40" s="107"/>
      <c r="B40" s="107"/>
      <c r="C40" s="107"/>
      <c r="D40" s="107"/>
      <c r="E40" s="107"/>
      <c r="F40" s="107"/>
    </row>
  </sheetData>
  <mergeCells count="8">
    <mergeCell ref="A2:F2"/>
    <mergeCell ref="C5:E5"/>
    <mergeCell ref="A5:A7"/>
    <mergeCell ref="B5:B7"/>
    <mergeCell ref="C6:C7"/>
    <mergeCell ref="D6:D7"/>
    <mergeCell ref="E6:E7"/>
    <mergeCell ref="F5:F7"/>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G36"/>
  <sheetViews>
    <sheetView showGridLines="0" showZeros="0" workbookViewId="0">
      <selection activeCell="A2" sqref="A2:G2"/>
    </sheetView>
  </sheetViews>
  <sheetFormatPr defaultColWidth="6.875" defaultRowHeight="12.75" customHeight="1" outlineLevelCol="6"/>
  <cols>
    <col min="1" max="1" width="36.875" style="97" customWidth="1"/>
    <col min="2" max="2" width="15.25" style="97" customWidth="1"/>
    <col min="3" max="4" width="13.125" style="97" customWidth="1"/>
    <col min="5" max="5" width="12.75" style="97" customWidth="1"/>
    <col min="6" max="6" width="12.5" style="97" customWidth="1"/>
    <col min="7" max="7" width="13.875" style="97" customWidth="1"/>
    <col min="8" max="246" width="6.875" style="97" customWidth="1"/>
    <col min="247" max="16384" width="6.875" style="97"/>
  </cols>
  <sheetData>
    <row r="1" ht="24.75" customHeight="1" spans="1:7">
      <c r="A1" s="78" t="s">
        <v>160</v>
      </c>
      <c r="B1"/>
      <c r="C1"/>
      <c r="D1"/>
      <c r="E1"/>
      <c r="F1"/>
      <c r="G1"/>
    </row>
    <row r="2" ht="27.75" customHeight="1" spans="1:7">
      <c r="A2" s="108" t="s">
        <v>161</v>
      </c>
      <c r="B2" s="108"/>
      <c r="C2" s="108"/>
      <c r="D2" s="108"/>
      <c r="E2" s="108"/>
      <c r="F2" s="108"/>
      <c r="G2" s="108"/>
    </row>
    <row r="3" ht="16.5" customHeight="1" spans="1:7">
      <c r="A3" s="99"/>
      <c r="B3" s="100"/>
      <c r="C3" s="100"/>
      <c r="D3" s="100"/>
      <c r="E3" s="101"/>
      <c r="F3" s="101"/>
      <c r="G3" s="101"/>
    </row>
    <row r="4" ht="16.5" customHeight="1" spans="1:7">
      <c r="A4" s="102"/>
      <c r="B4" s="102"/>
      <c r="C4" s="102"/>
      <c r="D4" s="102"/>
      <c r="E4" s="109"/>
      <c r="F4" s="109"/>
      <c r="G4" s="103" t="s">
        <v>23</v>
      </c>
    </row>
    <row r="5" ht="28.5" customHeight="1" spans="1:7">
      <c r="A5" s="34" t="s">
        <v>24</v>
      </c>
      <c r="B5" s="34" t="s">
        <v>6</v>
      </c>
      <c r="C5" s="83" t="s">
        <v>32</v>
      </c>
      <c r="D5" s="84"/>
      <c r="E5" s="84"/>
      <c r="F5" s="84"/>
      <c r="G5" s="104" t="s">
        <v>19</v>
      </c>
    </row>
    <row r="6" ht="28.5" customHeight="1" spans="1:7">
      <c r="A6" s="34"/>
      <c r="B6" s="34"/>
      <c r="C6" s="87" t="s">
        <v>12</v>
      </c>
      <c r="D6" s="87" t="s">
        <v>16</v>
      </c>
      <c r="E6" s="87" t="s">
        <v>17</v>
      </c>
      <c r="F6" s="110" t="s">
        <v>18</v>
      </c>
      <c r="G6" s="104"/>
    </row>
    <row r="7" ht="28.5" customHeight="1" spans="1:7">
      <c r="A7" s="34"/>
      <c r="B7" s="34"/>
      <c r="C7" s="111"/>
      <c r="D7" s="111"/>
      <c r="E7" s="111"/>
      <c r="F7" s="112"/>
      <c r="G7" s="104"/>
    </row>
    <row r="8" ht="19.5" customHeight="1" spans="1:7">
      <c r="A8" s="105"/>
      <c r="B8" s="106"/>
      <c r="C8" s="106"/>
      <c r="D8" s="113"/>
      <c r="E8" s="113"/>
      <c r="F8" s="106"/>
      <c r="G8" s="106"/>
    </row>
    <row r="9" ht="25.5" customHeight="1" spans="1:7">
      <c r="A9"/>
      <c r="B9"/>
      <c r="C9"/>
      <c r="D9"/>
      <c r="E9"/>
      <c r="F9"/>
      <c r="G9"/>
    </row>
    <row r="10" ht="25.5" customHeight="1" spans="1:7">
      <c r="A10"/>
      <c r="B10"/>
      <c r="C10"/>
      <c r="D10"/>
      <c r="E10"/>
      <c r="F10"/>
      <c r="G10"/>
    </row>
    <row r="11" ht="25.5" customHeight="1" spans="1:7">
      <c r="A11"/>
      <c r="B11"/>
      <c r="C11"/>
      <c r="D11"/>
      <c r="E11"/>
      <c r="F11"/>
      <c r="G11"/>
    </row>
    <row r="12" ht="22.5" customHeight="1" spans="1:7">
      <c r="A12"/>
      <c r="B12"/>
      <c r="C12"/>
      <c r="D12"/>
      <c r="E12"/>
      <c r="F12"/>
      <c r="G12"/>
    </row>
    <row r="13" ht="23.25" customHeight="1" spans="1:7">
      <c r="A13"/>
      <c r="B13"/>
      <c r="C13"/>
      <c r="D13"/>
      <c r="E13"/>
      <c r="F13"/>
      <c r="G13"/>
    </row>
    <row r="14" ht="23.25" customHeight="1" spans="1:7">
      <c r="A14"/>
      <c r="B14"/>
      <c r="C14"/>
      <c r="D14"/>
      <c r="E14"/>
      <c r="F14"/>
      <c r="G14"/>
    </row>
    <row r="15" ht="23.25" customHeight="1" spans="1:7">
      <c r="A15"/>
      <c r="B15"/>
      <c r="C15"/>
      <c r="D15"/>
      <c r="E15"/>
      <c r="F15"/>
      <c r="G15"/>
    </row>
    <row r="16" ht="23.25" customHeight="1" spans="1:7">
      <c r="A16"/>
      <c r="B16"/>
      <c r="C16"/>
      <c r="D16"/>
      <c r="E16"/>
      <c r="F16"/>
      <c r="G16"/>
    </row>
    <row r="17" ht="23.25" customHeight="1" spans="1:7">
      <c r="A17"/>
      <c r="B17"/>
      <c r="C17"/>
      <c r="D17"/>
      <c r="E17"/>
      <c r="F17"/>
      <c r="G17"/>
    </row>
    <row r="18" ht="23.25" customHeight="1" spans="1:7">
      <c r="A18"/>
      <c r="B18"/>
      <c r="C18"/>
      <c r="D18"/>
      <c r="E18"/>
      <c r="F18"/>
      <c r="G18"/>
    </row>
    <row r="19" ht="23.25" customHeight="1" spans="1:7">
      <c r="A19"/>
      <c r="B19"/>
      <c r="C19"/>
      <c r="D19"/>
      <c r="E19"/>
      <c r="F19"/>
      <c r="G19"/>
    </row>
    <row r="20" ht="18" customHeight="1" spans="1:7">
      <c r="A20"/>
      <c r="B20"/>
      <c r="C20"/>
      <c r="D20"/>
      <c r="E20"/>
      <c r="F20"/>
      <c r="G20"/>
    </row>
    <row r="21" ht="18.75" customHeight="1" spans="1:7">
      <c r="A21" s="107"/>
      <c r="B21" s="107"/>
      <c r="C21" s="107"/>
      <c r="D21" s="107"/>
      <c r="E21" s="107"/>
      <c r="F21" s="107"/>
      <c r="G21" s="107"/>
    </row>
    <row r="22" ht="18" customHeight="1" spans="1:7">
      <c r="A22" s="107"/>
      <c r="B22" s="107"/>
      <c r="C22" s="107"/>
      <c r="D22" s="107"/>
      <c r="E22" s="107"/>
      <c r="F22" s="107"/>
      <c r="G22" s="107"/>
    </row>
    <row r="23" ht="18" customHeight="1" spans="1:7">
      <c r="A23" s="107"/>
      <c r="B23" s="107"/>
      <c r="C23" s="107"/>
      <c r="D23" s="107"/>
      <c r="E23" s="107"/>
      <c r="F23" s="107"/>
      <c r="G23" s="107"/>
    </row>
    <row r="24" ht="18" customHeight="1" spans="1:7">
      <c r="A24" s="107"/>
      <c r="B24" s="107"/>
      <c r="C24" s="107"/>
      <c r="D24" s="107"/>
      <c r="E24" s="107"/>
      <c r="F24" s="107"/>
      <c r="G24" s="107"/>
    </row>
    <row r="25" ht="18" customHeight="1" spans="1:7">
      <c r="A25" s="107"/>
      <c r="B25" s="107"/>
      <c r="C25" s="107"/>
      <c r="D25" s="107"/>
      <c r="E25" s="107"/>
      <c r="F25" s="107"/>
      <c r="G25" s="107"/>
    </row>
    <row r="26" ht="18" customHeight="1" spans="1:7">
      <c r="A26" s="107"/>
      <c r="B26" s="107"/>
      <c r="C26" s="107"/>
      <c r="D26" s="107"/>
      <c r="E26" s="107"/>
      <c r="F26" s="107"/>
      <c r="G26" s="107"/>
    </row>
    <row r="27" ht="18" customHeight="1" spans="1:7">
      <c r="A27" s="107"/>
      <c r="B27" s="107"/>
      <c r="C27" s="107"/>
      <c r="D27" s="107"/>
      <c r="E27" s="107"/>
      <c r="F27" s="107"/>
      <c r="G27" s="107"/>
    </row>
    <row r="28" ht="18" customHeight="1" spans="1:7">
      <c r="A28" s="107"/>
      <c r="B28" s="107"/>
      <c r="C28" s="107"/>
      <c r="D28" s="107"/>
      <c r="E28" s="107"/>
      <c r="F28" s="107"/>
      <c r="G28" s="107"/>
    </row>
    <row r="29" ht="18" customHeight="1" spans="1:7">
      <c r="A29" s="107"/>
      <c r="B29" s="107"/>
      <c r="C29" s="107"/>
      <c r="D29" s="107"/>
      <c r="E29" s="107"/>
      <c r="F29" s="107"/>
      <c r="G29" s="107"/>
    </row>
    <row r="30" ht="18" customHeight="1" spans="1:7">
      <c r="A30" s="107"/>
      <c r="B30" s="107"/>
      <c r="C30" s="107"/>
      <c r="D30" s="107"/>
      <c r="E30" s="107"/>
      <c r="F30" s="107"/>
      <c r="G30" s="107"/>
    </row>
    <row r="31" ht="18" customHeight="1" spans="1:7">
      <c r="A31" s="107"/>
      <c r="B31" s="107"/>
      <c r="C31" s="107"/>
      <c r="D31" s="107"/>
      <c r="E31" s="107"/>
      <c r="F31" s="107"/>
      <c r="G31" s="107"/>
    </row>
    <row r="32" ht="18" customHeight="1" spans="1:7">
      <c r="A32" s="107"/>
      <c r="B32" s="107"/>
      <c r="C32" s="107"/>
      <c r="D32" s="107"/>
      <c r="E32" s="107"/>
      <c r="F32" s="107"/>
      <c r="G32" s="107"/>
    </row>
    <row r="33" ht="18" customHeight="1" spans="1:7">
      <c r="A33" s="107"/>
      <c r="B33" s="107"/>
      <c r="C33" s="107"/>
      <c r="D33" s="107"/>
      <c r="E33" s="107"/>
      <c r="F33" s="107"/>
      <c r="G33" s="107"/>
    </row>
    <row r="34" ht="18" customHeight="1" spans="1:7">
      <c r="A34" s="107"/>
      <c r="B34" s="107"/>
      <c r="C34" s="107"/>
      <c r="D34" s="107"/>
      <c r="E34" s="107"/>
      <c r="F34" s="107"/>
      <c r="G34" s="107"/>
    </row>
    <row r="35" customHeight="1" spans="1:7">
      <c r="A35" s="107"/>
      <c r="B35" s="107"/>
      <c r="C35" s="107"/>
      <c r="D35" s="107"/>
      <c r="E35" s="107"/>
      <c r="F35" s="107"/>
      <c r="G35" s="107"/>
    </row>
    <row r="36" customHeight="1" spans="1:7">
      <c r="A36" s="107"/>
      <c r="B36" s="107"/>
      <c r="C36" s="107"/>
      <c r="D36" s="107"/>
      <c r="E36" s="107"/>
      <c r="F36" s="107"/>
      <c r="G36" s="107"/>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verticalCentered="1"/>
  <pageMargins left="0.62992125984252" right="0.62992125984252" top="0.78740157480315" bottom="0.78740157480315" header="0.393700787401575" footer="0.393700787401575"/>
  <pageSetup paperSize="9" orientation="landscape" horizontalDpi="1200" verticalDpi="12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selection activeCell="A16" sqref="A16"/>
    </sheetView>
  </sheetViews>
  <sheetFormatPr defaultColWidth="6.875" defaultRowHeight="12.75" customHeight="1" outlineLevelCol="5"/>
  <cols>
    <col min="1" max="1" width="39.875" style="97" customWidth="1"/>
    <col min="2" max="5" width="15.625" style="97" customWidth="1"/>
    <col min="6" max="6" width="15.75" style="97" customWidth="1"/>
    <col min="7" max="245" width="6.875" style="97" customWidth="1"/>
    <col min="246" max="16384" width="6.875" style="97"/>
  </cols>
  <sheetData>
    <row r="1" ht="24.75" customHeight="1" spans="1:6">
      <c r="A1" s="78" t="s">
        <v>162</v>
      </c>
      <c r="B1"/>
      <c r="C1"/>
      <c r="D1"/>
      <c r="E1"/>
      <c r="F1"/>
    </row>
    <row r="2" ht="27.75" customHeight="1" spans="1:6">
      <c r="A2" s="98" t="s">
        <v>163</v>
      </c>
      <c r="B2" s="98"/>
      <c r="C2" s="98"/>
      <c r="D2" s="98"/>
      <c r="E2" s="98"/>
      <c r="F2" s="98"/>
    </row>
    <row r="3" ht="16.5" customHeight="1" spans="1:6">
      <c r="A3" s="99"/>
      <c r="B3" s="100"/>
      <c r="C3" s="100"/>
      <c r="D3" s="100"/>
      <c r="E3" s="100"/>
      <c r="F3" s="101"/>
    </row>
    <row r="4" ht="16.5" customHeight="1" spans="1:6">
      <c r="A4" s="102"/>
      <c r="B4" s="102"/>
      <c r="C4" s="102"/>
      <c r="D4" s="102"/>
      <c r="E4" s="102"/>
      <c r="F4" s="103" t="s">
        <v>23</v>
      </c>
    </row>
    <row r="5" ht="28.5" customHeight="1" spans="1:6">
      <c r="A5" s="34" t="s">
        <v>24</v>
      </c>
      <c r="B5" s="34" t="s">
        <v>6</v>
      </c>
      <c r="C5" s="34" t="s">
        <v>32</v>
      </c>
      <c r="D5" s="34"/>
      <c r="E5" s="34"/>
      <c r="F5" s="104" t="s">
        <v>19</v>
      </c>
    </row>
    <row r="6" ht="28.5" customHeight="1" spans="1:6">
      <c r="A6" s="34"/>
      <c r="B6" s="34"/>
      <c r="C6" s="34" t="s">
        <v>16</v>
      </c>
      <c r="D6" s="34" t="s">
        <v>17</v>
      </c>
      <c r="E6" s="34" t="s">
        <v>159</v>
      </c>
      <c r="F6" s="104"/>
    </row>
    <row r="7" ht="28.5" customHeight="1" spans="1:6">
      <c r="A7" s="34"/>
      <c r="B7" s="34"/>
      <c r="C7" s="34"/>
      <c r="D7" s="34"/>
      <c r="E7" s="34"/>
      <c r="F7" s="104"/>
    </row>
    <row r="8" s="96" customFormat="1" ht="32" customHeight="1" spans="1:6">
      <c r="A8" s="15" t="s">
        <v>147</v>
      </c>
      <c r="B8" s="106">
        <v>29</v>
      </c>
      <c r="C8" s="106">
        <v>29</v>
      </c>
      <c r="D8" s="106"/>
      <c r="E8" s="106"/>
      <c r="F8" s="106"/>
    </row>
    <row r="9" ht="25.5" customHeight="1" spans="1:6">
      <c r="A9"/>
      <c r="B9"/>
      <c r="C9"/>
      <c r="D9"/>
      <c r="E9"/>
      <c r="F9"/>
    </row>
    <row r="10" ht="25.5" customHeight="1" spans="1:6">
      <c r="A10"/>
      <c r="B10"/>
      <c r="C10"/>
      <c r="D10"/>
      <c r="E10"/>
      <c r="F10"/>
    </row>
    <row r="11" ht="25.5" customHeight="1" spans="1:6">
      <c r="A11"/>
      <c r="B11"/>
      <c r="C11"/>
      <c r="D11"/>
      <c r="E11"/>
      <c r="F11"/>
    </row>
    <row r="12" ht="22.5" customHeight="1" spans="1:6">
      <c r="A12"/>
      <c r="B12"/>
      <c r="C12"/>
      <c r="D12"/>
      <c r="E12"/>
      <c r="F12"/>
    </row>
    <row r="13" ht="23.25" customHeight="1" spans="1:6">
      <c r="A13"/>
      <c r="B13"/>
      <c r="C13"/>
      <c r="D13"/>
      <c r="E13"/>
      <c r="F13"/>
    </row>
    <row r="14" ht="23.25" customHeight="1" spans="1:6">
      <c r="A14"/>
      <c r="B14"/>
      <c r="C14"/>
      <c r="D14"/>
      <c r="E14"/>
      <c r="F14"/>
    </row>
    <row r="15" ht="23.25" customHeight="1" spans="1:6">
      <c r="A15"/>
      <c r="B15"/>
      <c r="C15"/>
      <c r="D15"/>
      <c r="E15"/>
      <c r="F15"/>
    </row>
    <row r="16" ht="23.25" customHeight="1" spans="1:6">
      <c r="A16"/>
      <c r="B16"/>
      <c r="C16"/>
      <c r="D16"/>
      <c r="E16"/>
      <c r="F16"/>
    </row>
    <row r="17" ht="23.25" customHeight="1" spans="1:6">
      <c r="A17"/>
      <c r="B17"/>
      <c r="C17"/>
      <c r="D17"/>
      <c r="E17"/>
      <c r="F17"/>
    </row>
    <row r="18" ht="23.25" customHeight="1" spans="1:6">
      <c r="A18"/>
      <c r="B18"/>
      <c r="C18"/>
      <c r="D18"/>
      <c r="E18"/>
      <c r="F18"/>
    </row>
    <row r="19" ht="23.25" customHeight="1" spans="1:6">
      <c r="A19"/>
      <c r="B19"/>
      <c r="C19"/>
      <c r="D19"/>
      <c r="E19"/>
      <c r="F19"/>
    </row>
    <row r="20" ht="18" customHeight="1" spans="1:6">
      <c r="A20"/>
      <c r="B20"/>
      <c r="C20"/>
      <c r="D20"/>
      <c r="E20"/>
      <c r="F20"/>
    </row>
    <row r="21" ht="18.75" customHeight="1" spans="1:6">
      <c r="A21" s="107"/>
      <c r="B21" s="107"/>
      <c r="C21" s="107"/>
      <c r="D21" s="107"/>
      <c r="E21" s="107"/>
      <c r="F21" s="107"/>
    </row>
    <row r="22" ht="18" customHeight="1" spans="1:6">
      <c r="A22" s="107"/>
      <c r="B22" s="107"/>
      <c r="C22" s="107"/>
      <c r="D22" s="107"/>
      <c r="E22" s="107"/>
      <c r="F22" s="107"/>
    </row>
    <row r="23" ht="18" customHeight="1" spans="1:6">
      <c r="A23" s="107"/>
      <c r="B23" s="107"/>
      <c r="C23" s="107"/>
      <c r="D23" s="107"/>
      <c r="E23" s="107"/>
      <c r="F23" s="107"/>
    </row>
    <row r="24" ht="18" customHeight="1" spans="1:6">
      <c r="A24" s="107"/>
      <c r="B24" s="107"/>
      <c r="C24" s="107"/>
      <c r="D24" s="107"/>
      <c r="E24" s="107"/>
      <c r="F24" s="107"/>
    </row>
    <row r="25" ht="18" customHeight="1" spans="1:6">
      <c r="A25" s="107"/>
      <c r="B25" s="107"/>
      <c r="C25" s="107"/>
      <c r="D25" s="107"/>
      <c r="E25" s="107"/>
      <c r="F25" s="107"/>
    </row>
    <row r="26" ht="18" customHeight="1" spans="1:6">
      <c r="A26" s="107"/>
      <c r="B26" s="107"/>
      <c r="C26" s="107"/>
      <c r="D26" s="107"/>
      <c r="E26" s="107"/>
      <c r="F26" s="107"/>
    </row>
    <row r="27" ht="18" customHeight="1" spans="1:6">
      <c r="A27" s="107"/>
      <c r="B27" s="107"/>
      <c r="C27" s="107"/>
      <c r="D27" s="107"/>
      <c r="E27" s="107"/>
      <c r="F27" s="107"/>
    </row>
    <row r="28" ht="18" customHeight="1" spans="1:6">
      <c r="A28" s="107"/>
      <c r="B28" s="107"/>
      <c r="C28" s="107"/>
      <c r="D28" s="107"/>
      <c r="E28" s="107"/>
      <c r="F28" s="107"/>
    </row>
    <row r="29" ht="18" customHeight="1" spans="1:6">
      <c r="A29" s="107"/>
      <c r="B29" s="107"/>
      <c r="C29" s="107"/>
      <c r="D29" s="107"/>
      <c r="E29" s="107"/>
      <c r="F29" s="107"/>
    </row>
    <row r="30" ht="18" customHeight="1" spans="1:6">
      <c r="A30" s="107"/>
      <c r="B30" s="107"/>
      <c r="C30" s="107"/>
      <c r="D30" s="107"/>
      <c r="E30" s="107"/>
      <c r="F30" s="107"/>
    </row>
    <row r="31" ht="18" customHeight="1" spans="1:6">
      <c r="A31" s="107"/>
      <c r="B31" s="107"/>
      <c r="C31" s="107"/>
      <c r="D31" s="107"/>
      <c r="E31" s="107"/>
      <c r="F31" s="107"/>
    </row>
    <row r="32" ht="18" customHeight="1" spans="1:6">
      <c r="A32" s="107"/>
      <c r="B32" s="107"/>
      <c r="C32" s="107"/>
      <c r="D32" s="107"/>
      <c r="E32" s="107"/>
      <c r="F32" s="107"/>
    </row>
    <row r="33" ht="18" customHeight="1" spans="1:6">
      <c r="A33" s="107"/>
      <c r="B33" s="107"/>
      <c r="C33" s="107"/>
      <c r="D33" s="107"/>
      <c r="E33" s="107"/>
      <c r="F33" s="107"/>
    </row>
    <row r="34" ht="18" customHeight="1" spans="1:6">
      <c r="A34" s="107"/>
      <c r="B34" s="107"/>
      <c r="C34" s="107"/>
      <c r="D34" s="107"/>
      <c r="E34" s="107"/>
      <c r="F34" s="107"/>
    </row>
    <row r="35" customHeight="1" spans="1:6">
      <c r="A35" s="107"/>
      <c r="B35" s="107"/>
      <c r="C35" s="107"/>
      <c r="D35" s="107"/>
      <c r="E35" s="107"/>
      <c r="F35" s="107"/>
    </row>
    <row r="36" customHeight="1" spans="1:6">
      <c r="A36" s="107"/>
      <c r="B36" s="107"/>
      <c r="C36" s="107"/>
      <c r="D36" s="107"/>
      <c r="E36" s="107"/>
      <c r="F36" s="107"/>
    </row>
  </sheetData>
  <mergeCells count="8">
    <mergeCell ref="A2:F2"/>
    <mergeCell ref="C5:E5"/>
    <mergeCell ref="A5:A7"/>
    <mergeCell ref="B5:B7"/>
    <mergeCell ref="C6:C7"/>
    <mergeCell ref="D6:D7"/>
    <mergeCell ref="E6:E7"/>
    <mergeCell ref="F5:F7"/>
  </mergeCells>
  <pageMargins left="0.7" right="0.7" top="0.75" bottom="0.75" header="0.3" footer="0.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F36"/>
  <sheetViews>
    <sheetView showGridLines="0" showZeros="0" workbookViewId="0">
      <selection activeCell="C14" sqref="C14"/>
    </sheetView>
  </sheetViews>
  <sheetFormatPr defaultColWidth="6.875" defaultRowHeight="12.75" customHeight="1" outlineLevelCol="5"/>
  <cols>
    <col min="1" max="1" width="39.875" style="97" customWidth="1"/>
    <col min="2" max="5" width="15.625" style="97" customWidth="1"/>
    <col min="6" max="6" width="15.75" style="97" customWidth="1"/>
    <col min="7" max="245" width="6.875" style="97" customWidth="1"/>
    <col min="246" max="16384" width="6.875" style="97"/>
  </cols>
  <sheetData>
    <row r="1" ht="24.75" customHeight="1" spans="1:6">
      <c r="A1" s="78" t="s">
        <v>164</v>
      </c>
      <c r="B1"/>
      <c r="C1"/>
      <c r="D1"/>
      <c r="E1"/>
      <c r="F1"/>
    </row>
    <row r="2" ht="27.75" customHeight="1" spans="1:6">
      <c r="A2" s="98" t="s">
        <v>165</v>
      </c>
      <c r="B2" s="98"/>
      <c r="C2" s="98"/>
      <c r="D2" s="98"/>
      <c r="E2" s="98"/>
      <c r="F2" s="98"/>
    </row>
    <row r="3" ht="16.5" customHeight="1" spans="1:6">
      <c r="A3" s="99"/>
      <c r="B3" s="100"/>
      <c r="C3" s="100"/>
      <c r="D3" s="100"/>
      <c r="E3" s="100"/>
      <c r="F3" s="101"/>
    </row>
    <row r="4" ht="16.5" customHeight="1" spans="1:6">
      <c r="A4" s="102"/>
      <c r="B4" s="102"/>
      <c r="C4" s="102"/>
      <c r="D4" s="102"/>
      <c r="E4" s="102"/>
      <c r="F4" s="103" t="s">
        <v>23</v>
      </c>
    </row>
    <row r="5" ht="28.5" customHeight="1" spans="1:6">
      <c r="A5" s="34" t="s">
        <v>24</v>
      </c>
      <c r="B5" s="34" t="s">
        <v>6</v>
      </c>
      <c r="C5" s="34" t="s">
        <v>32</v>
      </c>
      <c r="D5" s="34"/>
      <c r="E5" s="34"/>
      <c r="F5" s="104" t="s">
        <v>19</v>
      </c>
    </row>
    <row r="6" ht="28.5" customHeight="1" spans="1:6">
      <c r="A6" s="34"/>
      <c r="B6" s="34"/>
      <c r="C6" s="34" t="s">
        <v>16</v>
      </c>
      <c r="D6" s="34" t="s">
        <v>17</v>
      </c>
      <c r="E6" s="34" t="s">
        <v>159</v>
      </c>
      <c r="F6" s="104"/>
    </row>
    <row r="7" ht="28.5" customHeight="1" spans="1:6">
      <c r="A7" s="34"/>
      <c r="B7" s="34"/>
      <c r="C7" s="34"/>
      <c r="D7" s="34"/>
      <c r="E7" s="34"/>
      <c r="F7" s="104"/>
    </row>
    <row r="8" s="96" customFormat="1" ht="19.5" customHeight="1" spans="1:6">
      <c r="A8" s="105"/>
      <c r="B8" s="106"/>
      <c r="C8" s="106"/>
      <c r="D8" s="106"/>
      <c r="E8" s="106"/>
      <c r="F8" s="106"/>
    </row>
    <row r="9" ht="25.5" customHeight="1" spans="1:6">
      <c r="A9"/>
      <c r="B9"/>
      <c r="C9"/>
      <c r="D9"/>
      <c r="E9"/>
      <c r="F9"/>
    </row>
    <row r="10" ht="25.5" customHeight="1" spans="1:6">
      <c r="A10"/>
      <c r="B10"/>
      <c r="C10"/>
      <c r="D10"/>
      <c r="E10"/>
      <c r="F10"/>
    </row>
    <row r="11" ht="25.5" customHeight="1" spans="1:6">
      <c r="A11"/>
      <c r="B11"/>
      <c r="C11"/>
      <c r="D11"/>
      <c r="E11"/>
      <c r="F11"/>
    </row>
    <row r="12" ht="22.5" customHeight="1" spans="1:6">
      <c r="A12"/>
      <c r="B12"/>
      <c r="C12"/>
      <c r="D12"/>
      <c r="E12"/>
      <c r="F12"/>
    </row>
    <row r="13" ht="23.25" customHeight="1" spans="1:6">
      <c r="A13"/>
      <c r="B13"/>
      <c r="C13"/>
      <c r="D13"/>
      <c r="E13"/>
      <c r="F13"/>
    </row>
    <row r="14" ht="23.25" customHeight="1" spans="1:6">
      <c r="A14"/>
      <c r="B14"/>
      <c r="C14"/>
      <c r="D14"/>
      <c r="E14"/>
      <c r="F14"/>
    </row>
    <row r="15" ht="23.25" customHeight="1" spans="1:6">
      <c r="A15"/>
      <c r="B15"/>
      <c r="C15"/>
      <c r="D15"/>
      <c r="E15"/>
      <c r="F15"/>
    </row>
    <row r="16" ht="23.25" customHeight="1" spans="1:6">
      <c r="A16"/>
      <c r="B16"/>
      <c r="C16"/>
      <c r="D16"/>
      <c r="E16"/>
      <c r="F16"/>
    </row>
    <row r="17" ht="23.25" customHeight="1" spans="1:6">
      <c r="A17"/>
      <c r="B17"/>
      <c r="C17"/>
      <c r="D17"/>
      <c r="E17"/>
      <c r="F17"/>
    </row>
    <row r="18" ht="23.25" customHeight="1" spans="1:6">
      <c r="A18"/>
      <c r="B18"/>
      <c r="C18"/>
      <c r="D18"/>
      <c r="E18"/>
      <c r="F18"/>
    </row>
    <row r="19" ht="23.25" customHeight="1" spans="1:6">
      <c r="A19"/>
      <c r="B19"/>
      <c r="C19"/>
      <c r="D19"/>
      <c r="E19"/>
      <c r="F19"/>
    </row>
    <row r="20" ht="18" customHeight="1" spans="1:6">
      <c r="A20"/>
      <c r="B20"/>
      <c r="C20"/>
      <c r="D20"/>
      <c r="E20"/>
      <c r="F20"/>
    </row>
    <row r="21" ht="18.75" customHeight="1" spans="1:6">
      <c r="A21" s="107"/>
      <c r="B21" s="107"/>
      <c r="C21" s="107"/>
      <c r="D21" s="107"/>
      <c r="E21" s="107"/>
      <c r="F21" s="107"/>
    </row>
    <row r="22" ht="18" customHeight="1" spans="1:6">
      <c r="A22" s="107"/>
      <c r="B22" s="107"/>
      <c r="C22" s="107"/>
      <c r="D22" s="107"/>
      <c r="E22" s="107"/>
      <c r="F22" s="107"/>
    </row>
    <row r="23" ht="18" customHeight="1" spans="1:6">
      <c r="A23" s="107"/>
      <c r="B23" s="107"/>
      <c r="C23" s="107"/>
      <c r="D23" s="107"/>
      <c r="E23" s="107"/>
      <c r="F23" s="107"/>
    </row>
    <row r="24" ht="18" customHeight="1" spans="1:6">
      <c r="A24" s="107"/>
      <c r="B24" s="107"/>
      <c r="C24" s="107"/>
      <c r="D24" s="107"/>
      <c r="E24" s="107"/>
      <c r="F24" s="107"/>
    </row>
    <row r="25" ht="18" customHeight="1" spans="1:6">
      <c r="A25" s="107"/>
      <c r="B25" s="107"/>
      <c r="C25" s="107"/>
      <c r="D25" s="107"/>
      <c r="E25" s="107"/>
      <c r="F25" s="107"/>
    </row>
    <row r="26" ht="18" customHeight="1" spans="1:6">
      <c r="A26" s="107"/>
      <c r="B26" s="107"/>
      <c r="C26" s="107"/>
      <c r="D26" s="107"/>
      <c r="E26" s="107"/>
      <c r="F26" s="107"/>
    </row>
    <row r="27" ht="18" customHeight="1" spans="1:6">
      <c r="A27" s="107"/>
      <c r="B27" s="107"/>
      <c r="C27" s="107"/>
      <c r="D27" s="107"/>
      <c r="E27" s="107"/>
      <c r="F27" s="107"/>
    </row>
    <row r="28" ht="18" customHeight="1" spans="1:6">
      <c r="A28" s="107"/>
      <c r="B28" s="107"/>
      <c r="C28" s="107"/>
      <c r="D28" s="107"/>
      <c r="E28" s="107"/>
      <c r="F28" s="107"/>
    </row>
    <row r="29" ht="18" customHeight="1" spans="1:6">
      <c r="A29" s="107"/>
      <c r="B29" s="107"/>
      <c r="C29" s="107"/>
      <c r="D29" s="107"/>
      <c r="E29" s="107"/>
      <c r="F29" s="107"/>
    </row>
    <row r="30" ht="18" customHeight="1" spans="1:6">
      <c r="A30" s="107"/>
      <c r="B30" s="107"/>
      <c r="C30" s="107"/>
      <c r="D30" s="107"/>
      <c r="E30" s="107"/>
      <c r="F30" s="107"/>
    </row>
    <row r="31" ht="18" customHeight="1" spans="1:6">
      <c r="A31" s="107"/>
      <c r="B31" s="107"/>
      <c r="C31" s="107"/>
      <c r="D31" s="107"/>
      <c r="E31" s="107"/>
      <c r="F31" s="107"/>
    </row>
    <row r="32" ht="18" customHeight="1" spans="1:6">
      <c r="A32" s="107"/>
      <c r="B32" s="107"/>
      <c r="C32" s="107"/>
      <c r="D32" s="107"/>
      <c r="E32" s="107"/>
      <c r="F32" s="107"/>
    </row>
    <row r="33" ht="18" customHeight="1" spans="1:6">
      <c r="A33" s="107"/>
      <c r="B33" s="107"/>
      <c r="C33" s="107"/>
      <c r="D33" s="107"/>
      <c r="E33" s="107"/>
      <c r="F33" s="107"/>
    </row>
    <row r="34" ht="18" customHeight="1" spans="1:6">
      <c r="A34" s="107"/>
      <c r="B34" s="107"/>
      <c r="C34" s="107"/>
      <c r="D34" s="107"/>
      <c r="E34" s="107"/>
      <c r="F34" s="107"/>
    </row>
    <row r="35" customHeight="1" spans="1:6">
      <c r="A35" s="107"/>
      <c r="B35" s="107"/>
      <c r="C35" s="107"/>
      <c r="D35" s="107"/>
      <c r="E35" s="107"/>
      <c r="F35" s="107"/>
    </row>
    <row r="36" customHeight="1" spans="1:6">
      <c r="A36" s="107"/>
      <c r="B36" s="107"/>
      <c r="C36" s="107"/>
      <c r="D36" s="107"/>
      <c r="E36" s="107"/>
      <c r="F36" s="107"/>
    </row>
  </sheetData>
  <sheetProtection formatCells="0" formatColumns="0" formatRows="0"/>
  <mergeCells count="8">
    <mergeCell ref="A2:F2"/>
    <mergeCell ref="C5:E5"/>
    <mergeCell ref="A5:A7"/>
    <mergeCell ref="B5:B7"/>
    <mergeCell ref="C6:C7"/>
    <mergeCell ref="D6:D7"/>
    <mergeCell ref="E6:E7"/>
    <mergeCell ref="F5:F7"/>
  </mergeCells>
  <printOptions horizontalCentered="1" verticalCentered="1"/>
  <pageMargins left="0.62992125984252" right="0.62992125984252" top="0.78740157480315" bottom="0.78740157480315" header="0.393700787401575" footer="0.393700787401575"/>
  <pageSetup paperSize="9" orientation="landscape" horizontalDpi="1200" verticalDpi="12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selection activeCell="C16" sqref="C16"/>
    </sheetView>
  </sheetViews>
  <sheetFormatPr defaultColWidth="6.875" defaultRowHeight="12.75" customHeight="1" outlineLevelCol="5"/>
  <cols>
    <col min="1" max="1" width="39.875" style="97" customWidth="1"/>
    <col min="2" max="5" width="15.625" style="97" customWidth="1"/>
    <col min="6" max="6" width="15.75" style="97" customWidth="1"/>
    <col min="7" max="245" width="6.875" style="97" customWidth="1"/>
    <col min="246" max="16384" width="6.875" style="97"/>
  </cols>
  <sheetData>
    <row r="1" ht="24.75" customHeight="1" spans="1:6">
      <c r="A1" s="78" t="s">
        <v>166</v>
      </c>
      <c r="B1"/>
      <c r="C1"/>
      <c r="D1"/>
      <c r="E1"/>
      <c r="F1"/>
    </row>
    <row r="2" ht="27.75" customHeight="1" spans="1:6">
      <c r="A2" s="98" t="s">
        <v>167</v>
      </c>
      <c r="B2" s="98"/>
      <c r="C2" s="98"/>
      <c r="D2" s="98"/>
      <c r="E2" s="98"/>
      <c r="F2" s="98"/>
    </row>
    <row r="3" ht="16.5" customHeight="1" spans="1:6">
      <c r="A3" s="99"/>
      <c r="B3" s="100"/>
      <c r="C3" s="100"/>
      <c r="D3" s="100"/>
      <c r="E3" s="100"/>
      <c r="F3" s="101"/>
    </row>
    <row r="4" ht="16.5" customHeight="1" spans="1:6">
      <c r="A4" s="102"/>
      <c r="B4" s="102"/>
      <c r="C4" s="102"/>
      <c r="D4" s="102"/>
      <c r="E4" s="102"/>
      <c r="F4" s="103" t="s">
        <v>23</v>
      </c>
    </row>
    <row r="5" ht="28.5" customHeight="1" spans="1:6">
      <c r="A5" s="34" t="s">
        <v>24</v>
      </c>
      <c r="B5" s="34" t="s">
        <v>6</v>
      </c>
      <c r="C5" s="34" t="s">
        <v>32</v>
      </c>
      <c r="D5" s="34"/>
      <c r="E5" s="34"/>
      <c r="F5" s="104" t="s">
        <v>19</v>
      </c>
    </row>
    <row r="6" ht="28.5" customHeight="1" spans="1:6">
      <c r="A6" s="34"/>
      <c r="B6" s="34"/>
      <c r="C6" s="34" t="s">
        <v>16</v>
      </c>
      <c r="D6" s="34" t="s">
        <v>17</v>
      </c>
      <c r="E6" s="34" t="s">
        <v>159</v>
      </c>
      <c r="F6" s="104"/>
    </row>
    <row r="7" ht="28.5" customHeight="1" spans="1:6">
      <c r="A7" s="34"/>
      <c r="B7" s="34"/>
      <c r="C7" s="34"/>
      <c r="D7" s="34"/>
      <c r="E7" s="34"/>
      <c r="F7" s="104"/>
    </row>
    <row r="8" s="96" customFormat="1" ht="19.5" customHeight="1" spans="1:6">
      <c r="A8" s="105"/>
      <c r="B8" s="106"/>
      <c r="C8" s="106"/>
      <c r="D8" s="106"/>
      <c r="E8" s="106"/>
      <c r="F8" s="106"/>
    </row>
    <row r="9" ht="25.5" customHeight="1" spans="1:6">
      <c r="A9"/>
      <c r="B9"/>
      <c r="C9"/>
      <c r="D9"/>
      <c r="E9"/>
      <c r="F9"/>
    </row>
    <row r="10" ht="25.5" customHeight="1" spans="1:6">
      <c r="A10"/>
      <c r="B10"/>
      <c r="C10"/>
      <c r="D10"/>
      <c r="E10"/>
      <c r="F10"/>
    </row>
    <row r="11" ht="25.5" customHeight="1" spans="1:6">
      <c r="A11"/>
      <c r="B11"/>
      <c r="C11"/>
      <c r="D11"/>
      <c r="E11"/>
      <c r="F11"/>
    </row>
    <row r="12" ht="22.5" customHeight="1" spans="1:6">
      <c r="A12"/>
      <c r="B12"/>
      <c r="C12"/>
      <c r="D12"/>
      <c r="E12"/>
      <c r="F12"/>
    </row>
    <row r="13" ht="23.25" customHeight="1" spans="1:6">
      <c r="A13"/>
      <c r="B13"/>
      <c r="C13"/>
      <c r="D13"/>
      <c r="E13"/>
      <c r="F13"/>
    </row>
    <row r="14" ht="23.25" customHeight="1" spans="1:6">
      <c r="A14"/>
      <c r="B14"/>
      <c r="C14"/>
      <c r="D14"/>
      <c r="E14"/>
      <c r="F14"/>
    </row>
    <row r="15" ht="23.25" customHeight="1" spans="1:6">
      <c r="A15"/>
      <c r="B15"/>
      <c r="C15"/>
      <c r="D15"/>
      <c r="E15"/>
      <c r="F15"/>
    </row>
    <row r="16" ht="23.25" customHeight="1" spans="1:6">
      <c r="A16"/>
      <c r="B16"/>
      <c r="C16"/>
      <c r="D16"/>
      <c r="E16"/>
      <c r="F16"/>
    </row>
    <row r="17" ht="23.25" customHeight="1" spans="1:6">
      <c r="A17"/>
      <c r="B17"/>
      <c r="C17"/>
      <c r="D17"/>
      <c r="E17"/>
      <c r="F17"/>
    </row>
    <row r="18" ht="23.25" customHeight="1" spans="1:6">
      <c r="A18"/>
      <c r="B18"/>
      <c r="C18"/>
      <c r="D18"/>
      <c r="E18"/>
      <c r="F18"/>
    </row>
    <row r="19" ht="23.25" customHeight="1" spans="1:6">
      <c r="A19"/>
      <c r="B19"/>
      <c r="C19"/>
      <c r="D19"/>
      <c r="E19"/>
      <c r="F19"/>
    </row>
    <row r="20" ht="18" customHeight="1" spans="1:6">
      <c r="A20"/>
      <c r="B20"/>
      <c r="C20"/>
      <c r="D20"/>
      <c r="E20"/>
      <c r="F20"/>
    </row>
    <row r="21" ht="18.75" customHeight="1" spans="1:6">
      <c r="A21" s="107"/>
      <c r="B21" s="107"/>
      <c r="C21" s="107"/>
      <c r="D21" s="107"/>
      <c r="E21" s="107"/>
      <c r="F21" s="107"/>
    </row>
    <row r="22" ht="18" customHeight="1" spans="1:6">
      <c r="A22" s="107"/>
      <c r="B22" s="107"/>
      <c r="C22" s="107"/>
      <c r="D22" s="107"/>
      <c r="E22" s="107"/>
      <c r="F22" s="107"/>
    </row>
    <row r="23" ht="18" customHeight="1" spans="1:6">
      <c r="A23" s="107"/>
      <c r="B23" s="107"/>
      <c r="C23" s="107"/>
      <c r="D23" s="107"/>
      <c r="E23" s="107"/>
      <c r="F23" s="107"/>
    </row>
    <row r="24" ht="18" customHeight="1" spans="1:6">
      <c r="A24" s="107"/>
      <c r="B24" s="107"/>
      <c r="C24" s="107"/>
      <c r="D24" s="107"/>
      <c r="E24" s="107"/>
      <c r="F24" s="107"/>
    </row>
    <row r="25" ht="18" customHeight="1" spans="1:6">
      <c r="A25" s="107"/>
      <c r="B25" s="107"/>
      <c r="C25" s="107"/>
      <c r="D25" s="107"/>
      <c r="E25" s="107"/>
      <c r="F25" s="107"/>
    </row>
    <row r="26" ht="18" customHeight="1" spans="1:6">
      <c r="A26" s="107"/>
      <c r="B26" s="107"/>
      <c r="C26" s="107"/>
      <c r="D26" s="107"/>
      <c r="E26" s="107"/>
      <c r="F26" s="107"/>
    </row>
    <row r="27" ht="18" customHeight="1" spans="1:6">
      <c r="A27" s="107"/>
      <c r="B27" s="107"/>
      <c r="C27" s="107"/>
      <c r="D27" s="107"/>
      <c r="E27" s="107"/>
      <c r="F27" s="107"/>
    </row>
    <row r="28" ht="18" customHeight="1" spans="1:6">
      <c r="A28" s="107"/>
      <c r="B28" s="107"/>
      <c r="C28" s="107"/>
      <c r="D28" s="107"/>
      <c r="E28" s="107"/>
      <c r="F28" s="107"/>
    </row>
    <row r="29" ht="18" customHeight="1" spans="1:6">
      <c r="A29" s="107"/>
      <c r="B29" s="107"/>
      <c r="C29" s="107"/>
      <c r="D29" s="107"/>
      <c r="E29" s="107"/>
      <c r="F29" s="107"/>
    </row>
    <row r="30" ht="18" customHeight="1" spans="1:6">
      <c r="A30" s="107"/>
      <c r="B30" s="107"/>
      <c r="C30" s="107"/>
      <c r="D30" s="107"/>
      <c r="E30" s="107"/>
      <c r="F30" s="107"/>
    </row>
    <row r="31" ht="18" customHeight="1" spans="1:6">
      <c r="A31" s="107"/>
      <c r="B31" s="107"/>
      <c r="C31" s="107"/>
      <c r="D31" s="107"/>
      <c r="E31" s="107"/>
      <c r="F31" s="107"/>
    </row>
    <row r="32" ht="18" customHeight="1" spans="1:6">
      <c r="A32" s="107"/>
      <c r="B32" s="107"/>
      <c r="C32" s="107"/>
      <c r="D32" s="107"/>
      <c r="E32" s="107"/>
      <c r="F32" s="107"/>
    </row>
    <row r="33" ht="18" customHeight="1" spans="1:6">
      <c r="A33" s="107"/>
      <c r="B33" s="107"/>
      <c r="C33" s="107"/>
      <c r="D33" s="107"/>
      <c r="E33" s="107"/>
      <c r="F33" s="107"/>
    </row>
    <row r="34" ht="18" customHeight="1" spans="1:6">
      <c r="A34" s="107"/>
      <c r="B34" s="107"/>
      <c r="C34" s="107"/>
      <c r="D34" s="107"/>
      <c r="E34" s="107"/>
      <c r="F34" s="107"/>
    </row>
    <row r="35" customHeight="1" spans="1:6">
      <c r="A35" s="107"/>
      <c r="B35" s="107"/>
      <c r="C35" s="107"/>
      <c r="D35" s="107"/>
      <c r="E35" s="107"/>
      <c r="F35" s="107"/>
    </row>
    <row r="36" customHeight="1" spans="1:6">
      <c r="A36" s="107"/>
      <c r="B36" s="107"/>
      <c r="C36" s="107"/>
      <c r="D36" s="107"/>
      <c r="E36" s="107"/>
      <c r="F36" s="107"/>
    </row>
  </sheetData>
  <mergeCells count="8">
    <mergeCell ref="A2:F2"/>
    <mergeCell ref="C5:E5"/>
    <mergeCell ref="A5:A7"/>
    <mergeCell ref="B5:B7"/>
    <mergeCell ref="C6:C7"/>
    <mergeCell ref="D6:D7"/>
    <mergeCell ref="E6:E7"/>
    <mergeCell ref="F5:F7"/>
  </mergeCells>
  <pageMargins left="0.7" right="0.7" top="0.75" bottom="0.75" header="0.3" footer="0.3"/>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showGridLines="0" showZeros="0" workbookViewId="0">
      <selection activeCell="A2" sqref="A2:J2"/>
    </sheetView>
  </sheetViews>
  <sheetFormatPr defaultColWidth="6.875" defaultRowHeight="12.75" customHeight="1"/>
  <cols>
    <col min="1" max="1" width="27.25" style="57" customWidth="1"/>
    <col min="2" max="2" width="10" style="57" customWidth="1"/>
    <col min="3" max="3" width="29.125" style="57" customWidth="1"/>
    <col min="4" max="10" width="11.125" style="57" customWidth="1"/>
    <col min="11" max="16384" width="6.875" style="57"/>
  </cols>
  <sheetData>
    <row r="1" ht="27.75" customHeight="1" spans="1:10">
      <c r="A1" s="78" t="s">
        <v>168</v>
      </c>
      <c r="B1"/>
      <c r="C1"/>
      <c r="D1"/>
      <c r="E1"/>
      <c r="F1"/>
      <c r="G1"/>
      <c r="H1"/>
      <c r="I1"/>
      <c r="J1"/>
    </row>
    <row r="2" ht="24.75" customHeight="1" spans="1:10">
      <c r="A2" s="79" t="s">
        <v>169</v>
      </c>
      <c r="B2" s="79"/>
      <c r="C2" s="79"/>
      <c r="D2" s="79"/>
      <c r="E2" s="79"/>
      <c r="F2" s="79"/>
      <c r="G2" s="79"/>
      <c r="H2" s="79"/>
      <c r="I2" s="79"/>
      <c r="J2" s="79"/>
    </row>
    <row r="3" ht="17.25" customHeight="1" spans="1:10">
      <c r="A3" s="80"/>
      <c r="B3" s="80"/>
      <c r="C3" s="80"/>
      <c r="D3" s="80"/>
      <c r="E3" s="80"/>
      <c r="F3" s="80"/>
      <c r="G3" s="80"/>
      <c r="H3" s="80"/>
      <c r="I3"/>
      <c r="J3"/>
    </row>
    <row r="4" ht="17.25" customHeight="1" spans="1:10">
      <c r="A4" s="80"/>
      <c r="B4" s="80"/>
      <c r="C4" s="80"/>
      <c r="D4" s="80"/>
      <c r="E4" s="80"/>
      <c r="F4" s="80"/>
      <c r="G4" s="80"/>
      <c r="H4" s="80"/>
      <c r="I4"/>
      <c r="J4" s="93" t="s">
        <v>4</v>
      </c>
    </row>
    <row r="5" ht="32.25" customHeight="1" spans="1:10">
      <c r="A5" s="81" t="s">
        <v>24</v>
      </c>
      <c r="B5" s="82" t="s">
        <v>170</v>
      </c>
      <c r="C5" s="82" t="s">
        <v>171</v>
      </c>
      <c r="D5" s="34" t="s">
        <v>6</v>
      </c>
      <c r="E5" s="83" t="s">
        <v>7</v>
      </c>
      <c r="F5" s="84"/>
      <c r="G5" s="84"/>
      <c r="H5" s="84"/>
      <c r="I5" s="87" t="s">
        <v>8</v>
      </c>
      <c r="J5" s="87" t="s">
        <v>9</v>
      </c>
    </row>
    <row r="6" ht="50.25" customHeight="1" spans="1:10">
      <c r="A6" s="85"/>
      <c r="B6" s="86"/>
      <c r="C6" s="86"/>
      <c r="D6" s="34"/>
      <c r="E6" s="87" t="s">
        <v>12</v>
      </c>
      <c r="F6" s="87" t="s">
        <v>13</v>
      </c>
      <c r="G6" s="87" t="s">
        <v>14</v>
      </c>
      <c r="H6" s="87" t="s">
        <v>15</v>
      </c>
      <c r="I6" s="94"/>
      <c r="J6" s="94"/>
    </row>
    <row r="7" ht="27.75" customHeight="1" spans="1:10">
      <c r="A7" s="88"/>
      <c r="B7" s="89"/>
      <c r="C7" s="89"/>
      <c r="D7" s="90"/>
      <c r="E7" s="91"/>
      <c r="F7" s="92"/>
      <c r="G7" s="91"/>
      <c r="H7" s="91"/>
      <c r="I7" s="95"/>
      <c r="J7" s="95"/>
    </row>
    <row r="8" ht="27.75" customHeight="1" spans="1:10">
      <c r="A8"/>
      <c r="B8"/>
      <c r="C8"/>
      <c r="D8"/>
      <c r="E8"/>
      <c r="F8"/>
      <c r="G8"/>
      <c r="H8"/>
      <c r="I8"/>
      <c r="J8"/>
    </row>
    <row r="9" customHeight="1" spans="1:10">
      <c r="A9" s="56"/>
      <c r="B9" s="56"/>
      <c r="C9" s="56"/>
      <c r="D9" s="56"/>
      <c r="E9" s="56"/>
      <c r="F9" s="56"/>
      <c r="G9" s="56"/>
      <c r="H9" s="56"/>
      <c r="I9"/>
      <c r="J9"/>
    </row>
    <row r="10" customHeight="1" spans="1:10">
      <c r="A10"/>
      <c r="B10" s="56"/>
      <c r="C10" s="56"/>
      <c r="D10" s="56"/>
      <c r="E10" s="56"/>
      <c r="F10" s="56"/>
      <c r="G10" s="56"/>
      <c r="H10" s="56"/>
      <c r="I10"/>
      <c r="J10"/>
    </row>
    <row r="11" customHeight="1" spans="1:10">
      <c r="A11"/>
      <c r="B11" s="56"/>
      <c r="C11"/>
      <c r="D11"/>
      <c r="E11"/>
      <c r="F11"/>
      <c r="G11"/>
      <c r="H11" s="56"/>
      <c r="I11"/>
      <c r="J11"/>
    </row>
    <row r="12" customHeight="1" spans="1:10">
      <c r="A12" s="56"/>
      <c r="B12" s="56"/>
      <c r="C12"/>
      <c r="D12"/>
      <c r="E12"/>
      <c r="F12"/>
      <c r="G12"/>
      <c r="H12" s="56"/>
      <c r="I12"/>
      <c r="J12"/>
    </row>
    <row r="13" customHeight="1" spans="1:10">
      <c r="A13" s="56"/>
      <c r="B13"/>
      <c r="C13"/>
      <c r="D13"/>
      <c r="E13"/>
      <c r="F13"/>
      <c r="G13"/>
      <c r="H13"/>
      <c r="I13"/>
      <c r="J13"/>
    </row>
    <row r="14" customHeight="1" spans="1:10">
      <c r="A14"/>
      <c r="B14"/>
      <c r="C14"/>
      <c r="D14"/>
      <c r="E14"/>
      <c r="F14"/>
      <c r="G14"/>
      <c r="H14"/>
      <c r="I14"/>
      <c r="J14"/>
    </row>
    <row r="15" customHeight="1" spans="1:10">
      <c r="A15"/>
      <c r="B15"/>
      <c r="C15"/>
      <c r="D15"/>
      <c r="E15"/>
      <c r="F15"/>
      <c r="G15"/>
      <c r="H15"/>
      <c r="I15"/>
      <c r="J15"/>
    </row>
    <row r="16" customHeight="1" spans="1:10">
      <c r="A16"/>
      <c r="B16" s="56"/>
      <c r="C16"/>
      <c r="D16"/>
      <c r="E16"/>
      <c r="F16"/>
      <c r="G16"/>
      <c r="H16"/>
      <c r="I16"/>
      <c r="J16"/>
    </row>
    <row r="17" customHeight="1" spans="1:10">
      <c r="A17"/>
      <c r="B17" s="56"/>
      <c r="C17"/>
      <c r="D17"/>
      <c r="E17"/>
      <c r="F17"/>
      <c r="G17"/>
      <c r="H17"/>
      <c r="I17"/>
      <c r="J17"/>
    </row>
    <row r="18" customHeight="1" spans="1:10">
      <c r="A18"/>
      <c r="B18" s="56"/>
      <c r="C18"/>
      <c r="D18"/>
      <c r="E18"/>
      <c r="F18"/>
      <c r="G18"/>
      <c r="H18"/>
      <c r="I18"/>
      <c r="J18"/>
    </row>
  </sheetData>
  <sheetProtection formatCells="0" formatColumns="0" formatRows="0"/>
  <mergeCells count="8">
    <mergeCell ref="A2:J2"/>
    <mergeCell ref="E5:H5"/>
    <mergeCell ref="A5:A6"/>
    <mergeCell ref="B5:B6"/>
    <mergeCell ref="C5:C6"/>
    <mergeCell ref="D5:D6"/>
    <mergeCell ref="I5:I6"/>
    <mergeCell ref="J5:J6"/>
  </mergeCells>
  <printOptions horizontalCentered="1" verticalCentered="1"/>
  <pageMargins left="0.62992125984252" right="0.62992125984252" top="0.78740157480315" bottom="0.78740157480315" header="0.393700787401575" footer="0.393700787401575"/>
  <pageSetup paperSize="9" scale="86" orientation="landscape" horizontalDpi="1200" verticalDpi="12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selection activeCell="E26" sqref="E26"/>
    </sheetView>
  </sheetViews>
  <sheetFormatPr defaultColWidth="9" defaultRowHeight="11.25"/>
  <cols>
    <col min="1" max="1" width="13.375" style="57" customWidth="1"/>
    <col min="2" max="6" width="9" style="57"/>
    <col min="7" max="7" width="13.25" style="57" customWidth="1"/>
    <col min="8" max="9" width="9" style="57"/>
    <col min="10" max="10" width="11.625" style="57" customWidth="1"/>
    <col min="11" max="11" width="13.375" style="57" customWidth="1"/>
    <col min="12" max="16384" width="9" style="57"/>
  </cols>
  <sheetData>
    <row r="1" ht="12" spans="1:1">
      <c r="A1" s="58" t="s">
        <v>172</v>
      </c>
    </row>
    <row r="2" ht="25.5" spans="1:11">
      <c r="A2" s="59" t="s">
        <v>173</v>
      </c>
      <c r="B2" s="59"/>
      <c r="C2" s="59"/>
      <c r="D2" s="59"/>
      <c r="E2" s="59"/>
      <c r="F2" s="59"/>
      <c r="G2" s="59"/>
      <c r="H2" s="59"/>
      <c r="I2" s="59"/>
      <c r="J2" s="59"/>
      <c r="K2" s="59"/>
    </row>
    <row r="3" s="55" customFormat="1" ht="22" customHeight="1" spans="1:11">
      <c r="A3" s="60"/>
      <c r="B3" s="60"/>
      <c r="C3" s="60"/>
      <c r="D3" s="60"/>
      <c r="E3" s="60"/>
      <c r="F3" s="60"/>
      <c r="G3" s="60"/>
      <c r="H3" s="60"/>
      <c r="J3" s="72"/>
      <c r="K3" s="72" t="s">
        <v>4</v>
      </c>
    </row>
    <row r="4" s="55" customFormat="1" ht="14.25" spans="1:11">
      <c r="A4" s="61" t="s">
        <v>174</v>
      </c>
      <c r="B4" s="62" t="s">
        <v>152</v>
      </c>
      <c r="C4" s="63" t="s">
        <v>171</v>
      </c>
      <c r="D4" s="64" t="s">
        <v>6</v>
      </c>
      <c r="E4" s="64" t="s">
        <v>7</v>
      </c>
      <c r="F4" s="64"/>
      <c r="G4" s="64"/>
      <c r="H4" s="64"/>
      <c r="I4" s="64" t="s">
        <v>8</v>
      </c>
      <c r="J4" s="73" t="s">
        <v>175</v>
      </c>
      <c r="K4" s="74" t="s">
        <v>176</v>
      </c>
    </row>
    <row r="5" s="55" customFormat="1" ht="36" spans="1:11">
      <c r="A5" s="61"/>
      <c r="B5" s="62"/>
      <c r="C5" s="65"/>
      <c r="D5" s="64"/>
      <c r="E5" s="64" t="s">
        <v>12</v>
      </c>
      <c r="F5" s="64" t="s">
        <v>13</v>
      </c>
      <c r="G5" s="64" t="s">
        <v>14</v>
      </c>
      <c r="H5" s="64" t="s">
        <v>15</v>
      </c>
      <c r="I5" s="64"/>
      <c r="J5" s="64"/>
      <c r="K5" s="75"/>
    </row>
    <row r="6" s="56" customFormat="1" ht="20" customHeight="1" spans="1:11">
      <c r="A6" s="66" t="s">
        <v>6</v>
      </c>
      <c r="B6" s="66"/>
      <c r="C6" s="67"/>
      <c r="D6" s="68"/>
      <c r="E6" s="69"/>
      <c r="F6" s="70"/>
      <c r="G6" s="69"/>
      <c r="H6" s="69"/>
      <c r="I6" s="76"/>
      <c r="J6" s="76"/>
      <c r="K6" s="77"/>
    </row>
    <row r="7" ht="20" customHeight="1" spans="1:11">
      <c r="A7" s="66"/>
      <c r="B7" s="66"/>
      <c r="C7" s="67"/>
      <c r="D7" s="68"/>
      <c r="E7" s="69"/>
      <c r="F7" s="70"/>
      <c r="G7" s="69"/>
      <c r="H7" s="69"/>
      <c r="I7" s="76"/>
      <c r="J7" s="76"/>
      <c r="K7" s="77"/>
    </row>
    <row r="8" ht="20" customHeight="1" spans="1:11">
      <c r="A8" s="66"/>
      <c r="B8" s="66"/>
      <c r="C8" s="67"/>
      <c r="D8" s="68"/>
      <c r="E8" s="69"/>
      <c r="F8" s="70"/>
      <c r="G8" s="69"/>
      <c r="H8" s="69"/>
      <c r="I8" s="76"/>
      <c r="J8" s="76"/>
      <c r="K8" s="77"/>
    </row>
    <row r="9" ht="20" customHeight="1" spans="1:11">
      <c r="A9" s="66"/>
      <c r="B9" s="66"/>
      <c r="C9" s="67"/>
      <c r="D9" s="68"/>
      <c r="E9" s="69"/>
      <c r="F9" s="70"/>
      <c r="G9" s="69"/>
      <c r="H9" s="69"/>
      <c r="I9" s="76"/>
      <c r="J9" s="76"/>
      <c r="K9" s="77"/>
    </row>
    <row r="10" spans="2:8">
      <c r="B10" s="56"/>
      <c r="C10" s="56"/>
      <c r="H10" s="56"/>
    </row>
    <row r="11" spans="1:8">
      <c r="A11" s="56"/>
      <c r="B11" s="56"/>
      <c r="C11" s="56"/>
      <c r="H11" s="56"/>
    </row>
    <row r="12" spans="1:1">
      <c r="A12" s="56"/>
    </row>
    <row r="13" ht="14.25" spans="1:11">
      <c r="A13" s="71"/>
      <c r="B13" s="71"/>
      <c r="C13" s="71"/>
      <c r="D13" s="71"/>
      <c r="E13" s="71"/>
      <c r="F13" s="71"/>
      <c r="G13" s="71"/>
      <c r="H13" s="71"/>
      <c r="I13" s="71"/>
      <c r="J13" s="71"/>
      <c r="K13" s="71"/>
    </row>
    <row r="14" ht="14.25" spans="1:11">
      <c r="A14" s="71"/>
      <c r="B14" s="71"/>
      <c r="C14" s="71"/>
      <c r="D14" s="71"/>
      <c r="E14" s="71"/>
      <c r="F14" s="71"/>
      <c r="G14" s="71"/>
      <c r="H14" s="71"/>
      <c r="I14" s="71"/>
      <c r="J14" s="71"/>
      <c r="K14" s="71"/>
    </row>
    <row r="15" spans="2:3">
      <c r="B15" s="56"/>
      <c r="C15" s="56"/>
    </row>
    <row r="16" spans="2:3">
      <c r="B16" s="56"/>
      <c r="C16" s="56"/>
    </row>
    <row r="17" ht="14.25" spans="1:11">
      <c r="A17" s="71"/>
      <c r="B17" s="56"/>
      <c r="C17" s="56"/>
      <c r="D17" s="71"/>
      <c r="E17" s="71"/>
      <c r="F17" s="71"/>
      <c r="G17" s="71"/>
      <c r="H17" s="71"/>
      <c r="I17" s="71"/>
      <c r="J17" s="71"/>
      <c r="K17" s="71"/>
    </row>
  </sheetData>
  <mergeCells count="9">
    <mergeCell ref="A2:K2"/>
    <mergeCell ref="E4:H4"/>
    <mergeCell ref="A4:A5"/>
    <mergeCell ref="B4:B5"/>
    <mergeCell ref="C4:C5"/>
    <mergeCell ref="D4:D5"/>
    <mergeCell ref="I4:I5"/>
    <mergeCell ref="J4:J5"/>
    <mergeCell ref="K4:K5"/>
  </mergeCells>
  <pageMargins left="0.7" right="0.7" top="0.75" bottom="0.75" header="0.3" footer="0.3"/>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E45"/>
  <sheetViews>
    <sheetView showGridLines="0" showZeros="0" workbookViewId="0">
      <selection activeCell="B54" sqref="B54"/>
    </sheetView>
  </sheetViews>
  <sheetFormatPr defaultColWidth="9" defaultRowHeight="14.25" outlineLevelCol="4"/>
  <cols>
    <col min="1" max="1" width="49.5" customWidth="1"/>
    <col min="2" max="3" width="30.625" customWidth="1"/>
  </cols>
  <sheetData>
    <row r="1" ht="26.25" customHeight="1" spans="1:1">
      <c r="A1" s="17" t="s">
        <v>177</v>
      </c>
    </row>
    <row r="2" ht="27" customHeight="1" spans="1:3">
      <c r="A2" s="46" t="s">
        <v>178</v>
      </c>
      <c r="B2" s="46"/>
      <c r="C2" s="46"/>
    </row>
    <row r="3" ht="26.25" customHeight="1" spans="1:3">
      <c r="A3" s="47"/>
      <c r="C3" s="48" t="s">
        <v>4</v>
      </c>
    </row>
    <row r="4" s="43" customFormat="1" ht="30" customHeight="1" spans="1:3">
      <c r="A4" s="49" t="s">
        <v>179</v>
      </c>
      <c r="B4" s="50" t="s">
        <v>180</v>
      </c>
      <c r="C4" s="50" t="s">
        <v>104</v>
      </c>
    </row>
    <row r="5" s="44" customFormat="1" ht="30" customHeight="1" spans="1:5">
      <c r="A5" s="51" t="s">
        <v>181</v>
      </c>
      <c r="B5" s="52">
        <v>2.72</v>
      </c>
      <c r="C5" s="52">
        <v>2.72</v>
      </c>
      <c r="E5" s="53"/>
    </row>
    <row r="6" s="45" customFormat="1" ht="30" customHeight="1" spans="1:5">
      <c r="A6" s="54" t="s">
        <v>182</v>
      </c>
      <c r="B6" s="52"/>
      <c r="C6" s="52"/>
      <c r="E6" s="53"/>
    </row>
    <row r="7" s="45" customFormat="1" ht="30" customHeight="1" spans="1:5">
      <c r="A7" s="51" t="s">
        <v>183</v>
      </c>
      <c r="B7" s="52"/>
      <c r="C7" s="52"/>
      <c r="E7" s="53"/>
    </row>
    <row r="8" s="45" customFormat="1" ht="30" customHeight="1" spans="1:5">
      <c r="A8" s="51" t="s">
        <v>184</v>
      </c>
      <c r="B8" s="52">
        <v>2.72</v>
      </c>
      <c r="C8" s="52">
        <v>2.72</v>
      </c>
      <c r="E8" s="53"/>
    </row>
    <row r="9" s="45" customFormat="1" ht="30" customHeight="1" spans="1:5">
      <c r="A9" s="51" t="s">
        <v>185</v>
      </c>
      <c r="B9" s="52"/>
      <c r="C9" s="52"/>
      <c r="E9" s="53"/>
    </row>
    <row r="10" s="45" customFormat="1" ht="30" customHeight="1" spans="1:5">
      <c r="A10" s="51" t="s">
        <v>186</v>
      </c>
      <c r="B10" s="52">
        <v>2.72</v>
      </c>
      <c r="C10" s="52">
        <v>2.72</v>
      </c>
      <c r="E10" s="53"/>
    </row>
    <row r="11" hidden="1" customHeight="1"/>
    <row r="12" hidden="1" customHeight="1"/>
    <row r="13" hidden="1" customHeight="1"/>
    <row r="14" ht="97.5" hidden="1" customHeight="1"/>
    <row r="15" hidden="1" customHeight="1"/>
    <row r="16" hidden="1" customHeight="1"/>
    <row r="17" hidden="1" customHeight="1"/>
    <row r="18" hidden="1" customHeight="1"/>
    <row r="19" hidden="1" customHeight="1"/>
    <row r="20" hidden="1" customHeight="1"/>
    <row r="21" hidden="1" customHeight="1"/>
    <row r="22" ht="9" hidden="1" customHeight="1"/>
    <row r="23" hidden="1" customHeight="1"/>
    <row r="24" hidden="1" customHeight="1"/>
    <row r="25" hidden="1" customHeight="1"/>
    <row r="26" hidden="1" customHeight="1"/>
    <row r="27" hidden="1" customHeight="1"/>
    <row r="28" hidden="1" customHeight="1"/>
    <row r="29" hidden="1" customHeight="1"/>
    <row r="30" hidden="1" customHeight="1"/>
    <row r="31" hidden="1" customHeight="1"/>
    <row r="32" hidden="1" customHeight="1"/>
    <row r="33" hidden="1" customHeight="1"/>
    <row r="34" hidden="1" customHeight="1"/>
    <row r="35" hidden="1" customHeight="1"/>
    <row r="36" hidden="1" customHeight="1"/>
    <row r="37" hidden="1" customHeight="1"/>
    <row r="38" hidden="1" customHeight="1"/>
    <row r="39" hidden="1" customHeight="1"/>
    <row r="40" hidden="1" customHeight="1"/>
    <row r="41" hidden="1" customHeight="1"/>
    <row r="42" hidden="1" customHeight="1"/>
    <row r="43" hidden="1" customHeight="1"/>
    <row r="44" hidden="1" customHeight="1"/>
    <row r="45" hidden="1" customHeight="1"/>
  </sheetData>
  <sheetProtection formatCells="0" formatColumns="0" formatRows="0"/>
  <mergeCells count="1">
    <mergeCell ref="A2:C2"/>
  </mergeCells>
  <printOptions horizontalCentered="1" verticalCentered="1"/>
  <pageMargins left="0.748031496062992" right="0.748031496062992" top="0.708661417322835" bottom="0.984251968503937" header="0.511811023622047" footer="0.511811023622047"/>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56"/>
  <sheetViews>
    <sheetView showGridLines="0" showZeros="0" workbookViewId="0">
      <selection activeCell="A2" sqref="A2:I2"/>
    </sheetView>
  </sheetViews>
  <sheetFormatPr defaultColWidth="5.125" defaultRowHeight="11.25"/>
  <cols>
    <col min="1" max="1" width="31.625" style="27" customWidth="1"/>
    <col min="2" max="2" width="10" style="27" customWidth="1"/>
    <col min="3" max="4" width="11.75" style="27" customWidth="1"/>
    <col min="5" max="5" width="11.875" style="27" customWidth="1"/>
    <col min="6" max="6" width="11.625" style="27" customWidth="1"/>
    <col min="7" max="8" width="11.875" style="27" customWidth="1"/>
    <col min="9" max="9" width="11.625" style="27" customWidth="1"/>
    <col min="10" max="247" width="5.125" style="27" customWidth="1"/>
    <col min="248" max="16384" width="5.125" style="28"/>
  </cols>
  <sheetData>
    <row r="1" ht="20.25" customHeight="1" spans="1:247">
      <c r="A1" s="17" t="s">
        <v>187</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row>
    <row r="2" ht="31.5" customHeight="1" spans="1:247">
      <c r="A2" s="29" t="s">
        <v>188</v>
      </c>
      <c r="B2" s="29"/>
      <c r="C2" s="29"/>
      <c r="D2" s="29"/>
      <c r="E2" s="29"/>
      <c r="F2" s="29"/>
      <c r="G2" s="29"/>
      <c r="H2" s="29"/>
      <c r="I2" s="29"/>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28"/>
      <c r="HG2" s="28"/>
      <c r="HH2" s="28"/>
      <c r="HI2" s="28"/>
      <c r="HJ2" s="28"/>
      <c r="HK2" s="28"/>
      <c r="HL2" s="28"/>
      <c r="HM2" s="28"/>
      <c r="HN2" s="28"/>
      <c r="HO2" s="28"/>
      <c r="HP2" s="28"/>
      <c r="HQ2" s="28"/>
      <c r="HR2" s="28"/>
      <c r="HS2" s="28"/>
      <c r="HT2" s="28"/>
      <c r="HU2" s="28"/>
      <c r="HV2" s="28"/>
      <c r="HW2" s="28"/>
      <c r="HX2" s="28"/>
      <c r="HY2" s="28"/>
      <c r="HZ2" s="28"/>
      <c r="IA2" s="28"/>
      <c r="IB2" s="28"/>
      <c r="IC2" s="28"/>
      <c r="ID2" s="28"/>
      <c r="IE2" s="28"/>
      <c r="IF2" s="28"/>
      <c r="IG2" s="28"/>
      <c r="IH2" s="28"/>
      <c r="II2" s="28"/>
      <c r="IJ2" s="28"/>
      <c r="IK2" s="28"/>
      <c r="IL2" s="28"/>
      <c r="IM2" s="28"/>
    </row>
    <row r="3" ht="16.5" customHeight="1" spans="1:247">
      <c r="A3" s="30"/>
      <c r="B3" s="31"/>
      <c r="C3" s="31"/>
      <c r="D3" s="31"/>
      <c r="E3" s="31"/>
      <c r="F3" s="31"/>
      <c r="G3" s="31"/>
      <c r="H3"/>
      <c r="I3"/>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row>
    <row r="4" s="25" customFormat="1" ht="15.75" customHeight="1" spans="1:247">
      <c r="A4" s="30"/>
      <c r="B4" s="30"/>
      <c r="C4" s="30"/>
      <c r="D4" s="30"/>
      <c r="E4" s="30"/>
      <c r="F4" s="30"/>
      <c r="G4" s="30"/>
      <c r="I4" s="42" t="s">
        <v>189</v>
      </c>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c r="ID4" s="28"/>
      <c r="IE4" s="28"/>
      <c r="IF4" s="28"/>
      <c r="IG4" s="28"/>
      <c r="IH4" s="28"/>
      <c r="II4" s="28"/>
      <c r="IJ4" s="28"/>
      <c r="IK4" s="28"/>
      <c r="IL4" s="28"/>
      <c r="IM4" s="28"/>
    </row>
    <row r="5" ht="39.75" customHeight="1" spans="1:247">
      <c r="A5" s="32" t="s">
        <v>190</v>
      </c>
      <c r="B5" s="33" t="s">
        <v>170</v>
      </c>
      <c r="C5" s="34" t="s">
        <v>6</v>
      </c>
      <c r="D5" s="34" t="s">
        <v>7</v>
      </c>
      <c r="E5" s="34"/>
      <c r="F5" s="34"/>
      <c r="G5" s="34"/>
      <c r="H5" s="34" t="s">
        <v>8</v>
      </c>
      <c r="I5" s="34" t="s">
        <v>9</v>
      </c>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c r="IB5" s="28"/>
      <c r="IC5" s="28"/>
      <c r="ID5" s="28"/>
      <c r="IE5" s="28"/>
      <c r="IF5" s="28"/>
      <c r="IG5" s="28"/>
      <c r="IH5" s="28"/>
      <c r="II5" s="28"/>
      <c r="IJ5" s="28"/>
      <c r="IK5" s="28"/>
      <c r="IL5" s="28"/>
      <c r="IM5" s="28"/>
    </row>
    <row r="6" ht="60.75" customHeight="1" spans="1:247">
      <c r="A6" s="32"/>
      <c r="B6" s="33"/>
      <c r="C6" s="34"/>
      <c r="D6" s="34" t="s">
        <v>12</v>
      </c>
      <c r="E6" s="34" t="s">
        <v>13</v>
      </c>
      <c r="F6" s="34" t="s">
        <v>14</v>
      </c>
      <c r="G6" s="34" t="s">
        <v>15</v>
      </c>
      <c r="H6" s="34"/>
      <c r="I6" s="34"/>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c r="HJ6" s="28"/>
      <c r="HK6" s="28"/>
      <c r="HL6" s="28"/>
      <c r="HM6" s="28"/>
      <c r="HN6" s="28"/>
      <c r="HO6" s="28"/>
      <c r="HP6" s="28"/>
      <c r="HQ6" s="28"/>
      <c r="HR6" s="28"/>
      <c r="HS6" s="28"/>
      <c r="HT6" s="28"/>
      <c r="HU6" s="28"/>
      <c r="HV6" s="28"/>
      <c r="HW6" s="28"/>
      <c r="HX6" s="28"/>
      <c r="HY6" s="28"/>
      <c r="HZ6" s="28"/>
      <c r="IA6" s="28"/>
      <c r="IB6" s="28"/>
      <c r="IC6" s="28"/>
      <c r="ID6" s="28"/>
      <c r="IE6" s="28"/>
      <c r="IF6" s="28"/>
      <c r="IG6" s="28"/>
      <c r="IH6" s="28"/>
      <c r="II6" s="28"/>
      <c r="IJ6" s="28"/>
      <c r="IK6" s="28"/>
      <c r="IL6" s="28"/>
      <c r="IM6" s="28"/>
    </row>
    <row r="7" s="26" customFormat="1" ht="26.25" customHeight="1" spans="1:247">
      <c r="A7" s="35"/>
      <c r="B7" s="36"/>
      <c r="C7" s="37"/>
      <c r="D7" s="37"/>
      <c r="E7" s="37"/>
      <c r="F7" s="37"/>
      <c r="G7" s="37"/>
      <c r="H7" s="37"/>
      <c r="I7" s="37"/>
      <c r="J7"/>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c r="GL7" s="41"/>
      <c r="GM7" s="41"/>
      <c r="GN7" s="41"/>
      <c r="GO7" s="41"/>
      <c r="GP7" s="41"/>
      <c r="GQ7" s="41"/>
      <c r="GR7" s="41"/>
      <c r="GS7" s="41"/>
      <c r="GT7" s="41"/>
      <c r="GU7" s="41"/>
      <c r="GV7" s="41"/>
      <c r="GW7" s="41"/>
      <c r="GX7" s="41"/>
      <c r="GY7" s="41"/>
      <c r="GZ7" s="41"/>
      <c r="HA7" s="41"/>
      <c r="HB7" s="41"/>
      <c r="HC7" s="41"/>
      <c r="HD7" s="41"/>
      <c r="HE7" s="41"/>
      <c r="HF7" s="41"/>
      <c r="HG7" s="41"/>
      <c r="HH7" s="41"/>
      <c r="HI7" s="41"/>
      <c r="HJ7" s="41"/>
      <c r="HK7" s="41"/>
      <c r="HL7" s="41"/>
      <c r="HM7" s="41"/>
      <c r="HN7" s="41"/>
      <c r="HO7" s="41"/>
      <c r="HP7" s="41"/>
      <c r="HQ7" s="41"/>
      <c r="HR7" s="41"/>
      <c r="HS7" s="41"/>
      <c r="HT7" s="41"/>
      <c r="HU7" s="41"/>
      <c r="HV7" s="41"/>
      <c r="HW7" s="41"/>
      <c r="HX7" s="41"/>
      <c r="HY7" s="41"/>
      <c r="HZ7" s="41"/>
      <c r="IA7" s="41"/>
      <c r="IB7" s="41"/>
      <c r="IC7" s="41"/>
      <c r="ID7" s="41"/>
      <c r="IE7" s="41"/>
      <c r="IF7" s="41"/>
      <c r="IG7" s="41"/>
      <c r="IH7" s="41"/>
      <c r="II7" s="41"/>
      <c r="IJ7" s="41"/>
      <c r="IK7" s="41"/>
      <c r="IL7" s="41"/>
      <c r="IM7" s="41"/>
    </row>
    <row r="8" ht="37.5" customHeight="1" spans="1:247">
      <c r="A8"/>
      <c r="B8"/>
      <c r="C8"/>
      <c r="D8"/>
      <c r="E8"/>
      <c r="F8"/>
      <c r="G8"/>
      <c r="H8"/>
      <c r="I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c r="HJ8" s="28"/>
      <c r="HK8" s="28"/>
      <c r="HL8" s="28"/>
      <c r="HM8" s="28"/>
      <c r="HN8" s="28"/>
      <c r="HO8" s="28"/>
      <c r="HP8" s="28"/>
      <c r="HQ8" s="28"/>
      <c r="HR8" s="28"/>
      <c r="HS8" s="28"/>
      <c r="HT8" s="28"/>
      <c r="HU8" s="28"/>
      <c r="HV8" s="28"/>
      <c r="HW8" s="28"/>
      <c r="HX8" s="28"/>
      <c r="HY8" s="28"/>
      <c r="HZ8" s="28"/>
      <c r="IA8" s="28"/>
      <c r="IB8" s="28"/>
      <c r="IC8" s="28"/>
      <c r="ID8" s="28"/>
      <c r="IE8" s="28"/>
      <c r="IF8" s="28"/>
      <c r="IG8" s="28"/>
      <c r="IH8" s="28"/>
      <c r="II8" s="28"/>
      <c r="IJ8" s="28"/>
      <c r="IK8" s="28"/>
      <c r="IL8" s="28"/>
      <c r="IM8" s="28"/>
    </row>
    <row r="9" ht="40.5" customHeight="1" spans="1:247">
      <c r="A9"/>
      <c r="B9"/>
      <c r="C9"/>
      <c r="D9"/>
      <c r="E9"/>
      <c r="F9"/>
      <c r="G9"/>
      <c r="H9"/>
      <c r="I9"/>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c r="IK9" s="28"/>
      <c r="IL9" s="28"/>
      <c r="IM9" s="28"/>
    </row>
    <row r="10" ht="40.5" customHeight="1" spans="1:247">
      <c r="A10"/>
      <c r="B10"/>
      <c r="C10"/>
      <c r="D10"/>
      <c r="E10"/>
      <c r="F10"/>
      <c r="G10"/>
      <c r="H10"/>
      <c r="I10"/>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c r="HJ10" s="28"/>
      <c r="HK10" s="28"/>
      <c r="HL10" s="28"/>
      <c r="HM10" s="28"/>
      <c r="HN10" s="28"/>
      <c r="HO10" s="28"/>
      <c r="HP10" s="28"/>
      <c r="HQ10" s="28"/>
      <c r="HR10" s="28"/>
      <c r="HS10" s="28"/>
      <c r="HT10" s="28"/>
      <c r="HU10" s="28"/>
      <c r="HV10" s="28"/>
      <c r="HW10" s="28"/>
      <c r="HX10" s="28"/>
      <c r="HY10" s="28"/>
      <c r="HZ10" s="28"/>
      <c r="IA10" s="28"/>
      <c r="IB10" s="28"/>
      <c r="IC10" s="28"/>
      <c r="ID10" s="28"/>
      <c r="IE10" s="28"/>
      <c r="IF10" s="28"/>
      <c r="IG10" s="28"/>
      <c r="IH10" s="28"/>
      <c r="II10" s="28"/>
      <c r="IJ10" s="28"/>
      <c r="IK10" s="28"/>
      <c r="IL10" s="28"/>
      <c r="IM10" s="28"/>
    </row>
    <row r="11" ht="40.5" customHeight="1" spans="1:247">
      <c r="A11"/>
      <c r="B11"/>
      <c r="C11"/>
      <c r="D11"/>
      <c r="E11"/>
      <c r="F11"/>
      <c r="G11"/>
      <c r="H11"/>
      <c r="I11"/>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c r="HJ11" s="28"/>
      <c r="HK11" s="28"/>
      <c r="HL11" s="28"/>
      <c r="HM11" s="28"/>
      <c r="HN11" s="28"/>
      <c r="HO11" s="28"/>
      <c r="HP11" s="28"/>
      <c r="HQ11" s="28"/>
      <c r="HR11" s="28"/>
      <c r="HS11" s="28"/>
      <c r="HT11" s="28"/>
      <c r="HU11" s="28"/>
      <c r="HV11" s="28"/>
      <c r="HW11" s="28"/>
      <c r="HX11" s="28"/>
      <c r="HY11" s="28"/>
      <c r="HZ11" s="28"/>
      <c r="IA11" s="28"/>
      <c r="IB11" s="28"/>
      <c r="IC11" s="28"/>
      <c r="ID11" s="28"/>
      <c r="IE11" s="28"/>
      <c r="IF11" s="28"/>
      <c r="IG11" s="28"/>
      <c r="IH11" s="28"/>
      <c r="II11" s="28"/>
      <c r="IJ11" s="28"/>
      <c r="IK11" s="28"/>
      <c r="IL11" s="28"/>
      <c r="IM11" s="28"/>
    </row>
    <row r="12" ht="40.5" customHeight="1" spans="1:247">
      <c r="A12"/>
      <c r="B12"/>
      <c r="C12"/>
      <c r="D12"/>
      <c r="E12"/>
      <c r="F12"/>
      <c r="G12"/>
      <c r="H12"/>
      <c r="I12"/>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c r="HD12" s="28"/>
      <c r="HE12" s="28"/>
      <c r="HF12" s="28"/>
      <c r="HG12" s="28"/>
      <c r="HH12" s="28"/>
      <c r="HI12" s="28"/>
      <c r="HJ12" s="28"/>
      <c r="HK12" s="28"/>
      <c r="HL12" s="28"/>
      <c r="HM12" s="28"/>
      <c r="HN12" s="28"/>
      <c r="HO12" s="28"/>
      <c r="HP12" s="28"/>
      <c r="HQ12" s="28"/>
      <c r="HR12" s="28"/>
      <c r="HS12" s="28"/>
      <c r="HT12" s="28"/>
      <c r="HU12" s="28"/>
      <c r="HV12" s="28"/>
      <c r="HW12" s="28"/>
      <c r="HX12" s="28"/>
      <c r="HY12" s="28"/>
      <c r="HZ12" s="28"/>
      <c r="IA12" s="28"/>
      <c r="IB12" s="28"/>
      <c r="IC12" s="28"/>
      <c r="ID12" s="28"/>
      <c r="IE12" s="28"/>
      <c r="IF12" s="28"/>
      <c r="IG12" s="28"/>
      <c r="IH12" s="28"/>
      <c r="II12" s="28"/>
      <c r="IJ12" s="28"/>
      <c r="IK12" s="28"/>
      <c r="IL12" s="28"/>
      <c r="IM12" s="28"/>
    </row>
    <row r="13" ht="40.5" customHeight="1" spans="1:247">
      <c r="A13"/>
      <c r="B13"/>
      <c r="C13"/>
      <c r="D13"/>
      <c r="E13"/>
      <c r="F13"/>
      <c r="G13"/>
      <c r="H13"/>
      <c r="I13"/>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c r="ID13" s="28"/>
      <c r="IE13" s="28"/>
      <c r="IF13" s="28"/>
      <c r="IG13" s="28"/>
      <c r="IH13" s="28"/>
      <c r="II13" s="28"/>
      <c r="IJ13" s="28"/>
      <c r="IK13" s="28"/>
      <c r="IL13" s="28"/>
      <c r="IM13" s="28"/>
    </row>
    <row r="14" ht="40.5" customHeight="1" spans="1:247">
      <c r="A14"/>
      <c r="B14"/>
      <c r="C14"/>
      <c r="D14"/>
      <c r="E14"/>
      <c r="F14"/>
      <c r="G14"/>
      <c r="H14"/>
      <c r="I14"/>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c r="HJ14" s="28"/>
      <c r="HK14" s="28"/>
      <c r="HL14" s="28"/>
      <c r="HM14" s="28"/>
      <c r="HN14" s="28"/>
      <c r="HO14" s="28"/>
      <c r="HP14" s="28"/>
      <c r="HQ14" s="28"/>
      <c r="HR14" s="28"/>
      <c r="HS14" s="28"/>
      <c r="HT14" s="28"/>
      <c r="HU14" s="28"/>
      <c r="HV14" s="28"/>
      <c r="HW14" s="28"/>
      <c r="HX14" s="28"/>
      <c r="HY14" s="28"/>
      <c r="HZ14" s="28"/>
      <c r="IA14" s="28"/>
      <c r="IB14" s="28"/>
      <c r="IC14" s="28"/>
      <c r="ID14" s="28"/>
      <c r="IE14" s="28"/>
      <c r="IF14" s="28"/>
      <c r="IG14" s="28"/>
      <c r="IH14" s="28"/>
      <c r="II14" s="28"/>
      <c r="IJ14" s="28"/>
      <c r="IK14" s="28"/>
      <c r="IL14" s="28"/>
      <c r="IM14" s="28"/>
    </row>
    <row r="15" ht="48" customHeight="1" spans="1:247">
      <c r="A15"/>
      <c r="B15"/>
      <c r="C15"/>
      <c r="D15"/>
      <c r="E15"/>
      <c r="F15"/>
      <c r="G15"/>
      <c r="H15"/>
      <c r="I15"/>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c r="HD15" s="28"/>
      <c r="HE15" s="28"/>
      <c r="HF15" s="28"/>
      <c r="HG15" s="28"/>
      <c r="HH15" s="28"/>
      <c r="HI15" s="28"/>
      <c r="HJ15" s="28"/>
      <c r="HK15" s="28"/>
      <c r="HL15" s="28"/>
      <c r="HM15" s="28"/>
      <c r="HN15" s="28"/>
      <c r="HO15" s="28"/>
      <c r="HP15" s="28"/>
      <c r="HQ15" s="28"/>
      <c r="HR15" s="28"/>
      <c r="HS15" s="28"/>
      <c r="HT15" s="28"/>
      <c r="HU15" s="28"/>
      <c r="HV15" s="28"/>
      <c r="HW15" s="28"/>
      <c r="HX15" s="28"/>
      <c r="HY15" s="28"/>
      <c r="HZ15" s="28"/>
      <c r="IA15" s="28"/>
      <c r="IB15" s="28"/>
      <c r="IC15" s="28"/>
      <c r="ID15" s="28"/>
      <c r="IE15" s="28"/>
      <c r="IF15" s="28"/>
      <c r="IG15" s="28"/>
      <c r="IH15" s="28"/>
      <c r="II15" s="28"/>
      <c r="IJ15" s="28"/>
      <c r="IK15" s="28"/>
      <c r="IL15" s="28"/>
      <c r="IM15" s="28"/>
    </row>
    <row r="16" ht="48" customHeight="1" spans="1:247">
      <c r="A16" s="38"/>
      <c r="B16" s="38"/>
      <c r="C16" s="39"/>
      <c r="D16" s="39"/>
      <c r="E16" s="39"/>
      <c r="F16" s="39"/>
      <c r="G16" s="39"/>
      <c r="H16" s="40"/>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row>
    <row r="17" ht="15.75" customHeight="1" spans="1:247">
      <c r="A17" s="28"/>
      <c r="B17" s="41"/>
      <c r="C17" s="28"/>
      <c r="D17" s="28"/>
      <c r="E17"/>
      <c r="F17" s="41"/>
      <c r="G17" s="28"/>
      <c r="H17"/>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row>
    <row r="18" ht="15.75" customHeight="1" spans="1:247">
      <c r="A18" s="28"/>
      <c r="B18" s="28"/>
      <c r="C18" s="28"/>
      <c r="D18" s="28"/>
      <c r="E18"/>
      <c r="F18" s="28"/>
      <c r="G18" s="28"/>
      <c r="H1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c r="ID18" s="28"/>
      <c r="IE18" s="28"/>
      <c r="IF18" s="28"/>
      <c r="IG18" s="28"/>
      <c r="IH18" s="28"/>
      <c r="II18" s="28"/>
      <c r="IJ18" s="28"/>
      <c r="IK18" s="28"/>
      <c r="IL18" s="28"/>
      <c r="IM18" s="28"/>
    </row>
    <row r="19" ht="15.75" customHeight="1" spans="1:247">
      <c r="A19" s="28"/>
      <c r="B19" s="28"/>
      <c r="C19" s="28"/>
      <c r="D19" s="28"/>
      <c r="E19"/>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c r="ID19" s="28"/>
      <c r="IE19" s="28"/>
      <c r="IF19" s="28"/>
      <c r="IG19" s="28"/>
      <c r="IH19" s="28"/>
      <c r="II19" s="28"/>
      <c r="IJ19" s="28"/>
      <c r="IK19" s="28"/>
      <c r="IL19" s="28"/>
      <c r="IM19" s="28"/>
    </row>
    <row r="20" ht="15.75" customHeight="1" spans="1:247">
      <c r="A20" s="28"/>
      <c r="B20" s="28"/>
      <c r="C20" s="28"/>
      <c r="D20" s="28"/>
      <c r="E20"/>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c r="IB20" s="28"/>
      <c r="IC20" s="28"/>
      <c r="ID20" s="28"/>
      <c r="IE20" s="28"/>
      <c r="IF20" s="28"/>
      <c r="IG20" s="28"/>
      <c r="IH20" s="28"/>
      <c r="II20" s="28"/>
      <c r="IJ20" s="28"/>
      <c r="IK20" s="28"/>
      <c r="IL20" s="28"/>
      <c r="IM20" s="28"/>
    </row>
    <row r="21" ht="15.75" customHeight="1" spans="1:247">
      <c r="A21" s="28"/>
      <c r="B21" s="28"/>
      <c r="C21" s="28"/>
      <c r="D21" s="28"/>
      <c r="E21"/>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c r="HH21" s="28"/>
      <c r="HI21" s="28"/>
      <c r="HJ21" s="28"/>
      <c r="HK21" s="28"/>
      <c r="HL21" s="28"/>
      <c r="HM21" s="28"/>
      <c r="HN21" s="28"/>
      <c r="HO21" s="28"/>
      <c r="HP21" s="28"/>
      <c r="HQ21" s="28"/>
      <c r="HR21" s="28"/>
      <c r="HS21" s="28"/>
      <c r="HT21" s="28"/>
      <c r="HU21" s="28"/>
      <c r="HV21" s="28"/>
      <c r="HW21" s="28"/>
      <c r="HX21" s="28"/>
      <c r="HY21" s="28"/>
      <c r="HZ21" s="28"/>
      <c r="IA21" s="28"/>
      <c r="IB21" s="28"/>
      <c r="IC21" s="28"/>
      <c r="ID21" s="28"/>
      <c r="IE21" s="28"/>
      <c r="IF21" s="28"/>
      <c r="IG21" s="28"/>
      <c r="IH21" s="28"/>
      <c r="II21" s="28"/>
      <c r="IJ21" s="28"/>
      <c r="IK21" s="28"/>
      <c r="IL21" s="28"/>
      <c r="IM21" s="28"/>
    </row>
    <row r="22" ht="15.75" customHeight="1" spans="1:247">
      <c r="A22" s="28"/>
      <c r="B22" s="28"/>
      <c r="C22" s="28"/>
      <c r="D22" s="28"/>
      <c r="E22"/>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8"/>
      <c r="GZ22" s="28"/>
      <c r="HA22" s="28"/>
      <c r="HB22" s="28"/>
      <c r="HC22" s="28"/>
      <c r="HD22" s="28"/>
      <c r="HE22" s="28"/>
      <c r="HF22" s="28"/>
      <c r="HG22" s="28"/>
      <c r="HH22" s="28"/>
      <c r="HI22" s="28"/>
      <c r="HJ22" s="28"/>
      <c r="HK22" s="28"/>
      <c r="HL22" s="28"/>
      <c r="HM22" s="28"/>
      <c r="HN22" s="28"/>
      <c r="HO22" s="28"/>
      <c r="HP22" s="28"/>
      <c r="HQ22" s="28"/>
      <c r="HR22" s="28"/>
      <c r="HS22" s="28"/>
      <c r="HT22" s="28"/>
      <c r="HU22" s="28"/>
      <c r="HV22" s="28"/>
      <c r="HW22" s="28"/>
      <c r="HX22" s="28"/>
      <c r="HY22" s="28"/>
      <c r="HZ22" s="28"/>
      <c r="IA22" s="28"/>
      <c r="IB22" s="28"/>
      <c r="IC22" s="28"/>
      <c r="ID22" s="28"/>
      <c r="IE22" s="28"/>
      <c r="IF22" s="28"/>
      <c r="IG22" s="28"/>
      <c r="IH22" s="28"/>
      <c r="II22" s="28"/>
      <c r="IJ22" s="28"/>
      <c r="IK22" s="28"/>
      <c r="IL22" s="28"/>
      <c r="IM22" s="28"/>
    </row>
    <row r="23" ht="15.75" customHeight="1" spans="1:247">
      <c r="A23" s="28"/>
      <c r="B23" s="28"/>
      <c r="C23" s="28"/>
      <c r="D23" s="28"/>
      <c r="E23"/>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c r="GE23" s="28"/>
      <c r="GF23" s="28"/>
      <c r="GG23" s="28"/>
      <c r="GH23" s="28"/>
      <c r="GI23" s="28"/>
      <c r="GJ23" s="28"/>
      <c r="GK23" s="28"/>
      <c r="GL23" s="28"/>
      <c r="GM23" s="28"/>
      <c r="GN23" s="28"/>
      <c r="GO23" s="28"/>
      <c r="GP23" s="28"/>
      <c r="GQ23" s="28"/>
      <c r="GR23" s="28"/>
      <c r="GS23" s="28"/>
      <c r="GT23" s="28"/>
      <c r="GU23" s="28"/>
      <c r="GV23" s="28"/>
      <c r="GW23" s="28"/>
      <c r="GX23" s="28"/>
      <c r="GY23" s="28"/>
      <c r="GZ23" s="28"/>
      <c r="HA23" s="28"/>
      <c r="HB23" s="28"/>
      <c r="HC23" s="28"/>
      <c r="HD23" s="28"/>
      <c r="HE23" s="28"/>
      <c r="HF23" s="28"/>
      <c r="HG23" s="28"/>
      <c r="HH23" s="28"/>
      <c r="HI23" s="28"/>
      <c r="HJ23" s="28"/>
      <c r="HK23" s="28"/>
      <c r="HL23" s="28"/>
      <c r="HM23" s="28"/>
      <c r="HN23" s="28"/>
      <c r="HO23" s="28"/>
      <c r="HP23" s="28"/>
      <c r="HQ23" s="28"/>
      <c r="HR23" s="28"/>
      <c r="HS23" s="28"/>
      <c r="HT23" s="28"/>
      <c r="HU23" s="28"/>
      <c r="HV23" s="28"/>
      <c r="HW23" s="28"/>
      <c r="HX23" s="28"/>
      <c r="HY23" s="28"/>
      <c r="HZ23" s="28"/>
      <c r="IA23" s="28"/>
      <c r="IB23" s="28"/>
      <c r="IC23" s="28"/>
      <c r="ID23" s="28"/>
      <c r="IE23" s="28"/>
      <c r="IF23" s="28"/>
      <c r="IG23" s="28"/>
      <c r="IH23" s="28"/>
      <c r="II23" s="28"/>
      <c r="IJ23" s="28"/>
      <c r="IK23" s="28"/>
      <c r="IL23" s="28"/>
      <c r="IM23" s="28"/>
    </row>
    <row r="24" ht="15.75" customHeight="1" spans="1:247">
      <c r="A24" s="28"/>
      <c r="B24" s="28"/>
      <c r="C24" s="28"/>
      <c r="D24" s="28"/>
      <c r="E24"/>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28"/>
      <c r="GK24" s="28"/>
      <c r="GL24" s="28"/>
      <c r="GM24" s="28"/>
      <c r="GN24" s="28"/>
      <c r="GO24" s="28"/>
      <c r="GP24" s="28"/>
      <c r="GQ24" s="28"/>
      <c r="GR24" s="28"/>
      <c r="GS24" s="28"/>
      <c r="GT24" s="28"/>
      <c r="GU24" s="28"/>
      <c r="GV24" s="28"/>
      <c r="GW24" s="28"/>
      <c r="GX24" s="28"/>
      <c r="GY24" s="28"/>
      <c r="GZ24" s="28"/>
      <c r="HA24" s="28"/>
      <c r="HB24" s="28"/>
      <c r="HC24" s="28"/>
      <c r="HD24" s="28"/>
      <c r="HE24" s="28"/>
      <c r="HF24" s="28"/>
      <c r="HG24" s="28"/>
      <c r="HH24" s="28"/>
      <c r="HI24" s="28"/>
      <c r="HJ24" s="28"/>
      <c r="HK24" s="28"/>
      <c r="HL24" s="28"/>
      <c r="HM24" s="28"/>
      <c r="HN24" s="28"/>
      <c r="HO24" s="28"/>
      <c r="HP24" s="28"/>
      <c r="HQ24" s="28"/>
      <c r="HR24" s="28"/>
      <c r="HS24" s="28"/>
      <c r="HT24" s="28"/>
      <c r="HU24" s="28"/>
      <c r="HV24" s="28"/>
      <c r="HW24" s="28"/>
      <c r="HX24" s="28"/>
      <c r="HY24" s="28"/>
      <c r="HZ24" s="28"/>
      <c r="IA24" s="28"/>
      <c r="IB24" s="28"/>
      <c r="IC24" s="28"/>
      <c r="ID24" s="28"/>
      <c r="IE24" s="28"/>
      <c r="IF24" s="28"/>
      <c r="IG24" s="28"/>
      <c r="IH24" s="28"/>
      <c r="II24" s="28"/>
      <c r="IJ24" s="28"/>
      <c r="IK24" s="28"/>
      <c r="IL24" s="28"/>
      <c r="IM24" s="28"/>
    </row>
    <row r="25" ht="15.75" customHeight="1" spans="1:247">
      <c r="A25" s="28"/>
      <c r="B25" s="28"/>
      <c r="C25" s="28"/>
      <c r="D25" s="28"/>
      <c r="E25"/>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c r="FI25" s="28"/>
      <c r="FJ25" s="28"/>
      <c r="FK25" s="28"/>
      <c r="FL25" s="28"/>
      <c r="FM25" s="28"/>
      <c r="FN25" s="28"/>
      <c r="FO25" s="28"/>
      <c r="FP25" s="28"/>
      <c r="FQ25" s="28"/>
      <c r="FR25" s="28"/>
      <c r="FS25" s="28"/>
      <c r="FT25" s="28"/>
      <c r="FU25" s="28"/>
      <c r="FV25" s="28"/>
      <c r="FW25" s="28"/>
      <c r="FX25" s="28"/>
      <c r="FY25" s="28"/>
      <c r="FZ25" s="28"/>
      <c r="GA25" s="28"/>
      <c r="GB25" s="28"/>
      <c r="GC25" s="28"/>
      <c r="GD25" s="28"/>
      <c r="GE25" s="28"/>
      <c r="GF25" s="28"/>
      <c r="GG25" s="28"/>
      <c r="GH25" s="28"/>
      <c r="GI25" s="28"/>
      <c r="GJ25" s="28"/>
      <c r="GK25" s="28"/>
      <c r="GL25" s="28"/>
      <c r="GM25" s="28"/>
      <c r="GN25" s="28"/>
      <c r="GO25" s="28"/>
      <c r="GP25" s="28"/>
      <c r="GQ25" s="28"/>
      <c r="GR25" s="28"/>
      <c r="GS25" s="28"/>
      <c r="GT25" s="28"/>
      <c r="GU25" s="28"/>
      <c r="GV25" s="28"/>
      <c r="GW25" s="28"/>
      <c r="GX25" s="28"/>
      <c r="GY25" s="28"/>
      <c r="GZ25" s="28"/>
      <c r="HA25" s="28"/>
      <c r="HB25" s="28"/>
      <c r="HC25" s="28"/>
      <c r="HD25" s="28"/>
      <c r="HE25" s="28"/>
      <c r="HF25" s="28"/>
      <c r="HG25" s="28"/>
      <c r="HH25" s="28"/>
      <c r="HI25" s="28"/>
      <c r="HJ25" s="28"/>
      <c r="HK25" s="28"/>
      <c r="HL25" s="28"/>
      <c r="HM25" s="28"/>
      <c r="HN25" s="28"/>
      <c r="HO25" s="28"/>
      <c r="HP25" s="28"/>
      <c r="HQ25" s="28"/>
      <c r="HR25" s="28"/>
      <c r="HS25" s="28"/>
      <c r="HT25" s="28"/>
      <c r="HU25" s="28"/>
      <c r="HV25" s="28"/>
      <c r="HW25" s="28"/>
      <c r="HX25" s="28"/>
      <c r="HY25" s="28"/>
      <c r="HZ25" s="28"/>
      <c r="IA25" s="28"/>
      <c r="IB25" s="28"/>
      <c r="IC25" s="28"/>
      <c r="ID25" s="28"/>
      <c r="IE25" s="28"/>
      <c r="IF25" s="28"/>
      <c r="IG25" s="28"/>
      <c r="IH25" s="28"/>
      <c r="II25" s="28"/>
      <c r="IJ25" s="28"/>
      <c r="IK25" s="28"/>
      <c r="IL25" s="28"/>
      <c r="IM25" s="28"/>
    </row>
    <row r="26" ht="15.75" customHeight="1" spans="1:247">
      <c r="A26" s="28"/>
      <c r="B26" s="28"/>
      <c r="C26" s="28"/>
      <c r="D26" s="28"/>
      <c r="E26"/>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8"/>
      <c r="FJ26" s="28"/>
      <c r="FK26" s="28"/>
      <c r="FL26" s="28"/>
      <c r="FM26" s="28"/>
      <c r="FN26" s="28"/>
      <c r="FO26" s="28"/>
      <c r="FP26" s="28"/>
      <c r="FQ26" s="28"/>
      <c r="FR26" s="28"/>
      <c r="FS26" s="28"/>
      <c r="FT26" s="28"/>
      <c r="FU26" s="28"/>
      <c r="FV26" s="28"/>
      <c r="FW26" s="28"/>
      <c r="FX26" s="28"/>
      <c r="FY26" s="28"/>
      <c r="FZ26" s="28"/>
      <c r="GA26" s="28"/>
      <c r="GB26" s="28"/>
      <c r="GC26" s="28"/>
      <c r="GD26" s="28"/>
      <c r="GE26" s="28"/>
      <c r="GF26" s="28"/>
      <c r="GG26" s="28"/>
      <c r="GH26" s="28"/>
      <c r="GI26" s="28"/>
      <c r="GJ26" s="28"/>
      <c r="GK26" s="28"/>
      <c r="GL26" s="28"/>
      <c r="GM26" s="28"/>
      <c r="GN26" s="28"/>
      <c r="GO26" s="28"/>
      <c r="GP26" s="28"/>
      <c r="GQ26" s="28"/>
      <c r="GR26" s="28"/>
      <c r="GS26" s="28"/>
      <c r="GT26" s="28"/>
      <c r="GU26" s="28"/>
      <c r="GV26" s="28"/>
      <c r="GW26" s="28"/>
      <c r="GX26" s="28"/>
      <c r="GY26" s="28"/>
      <c r="GZ26" s="28"/>
      <c r="HA26" s="28"/>
      <c r="HB26" s="28"/>
      <c r="HC26" s="28"/>
      <c r="HD26" s="28"/>
      <c r="HE26" s="28"/>
      <c r="HF26" s="28"/>
      <c r="HG26" s="28"/>
      <c r="HH26" s="28"/>
      <c r="HI26" s="28"/>
      <c r="HJ26" s="28"/>
      <c r="HK26" s="28"/>
      <c r="HL26" s="28"/>
      <c r="HM26" s="28"/>
      <c r="HN26" s="28"/>
      <c r="HO26" s="28"/>
      <c r="HP26" s="28"/>
      <c r="HQ26" s="28"/>
      <c r="HR26" s="28"/>
      <c r="HS26" s="28"/>
      <c r="HT26" s="28"/>
      <c r="HU26" s="28"/>
      <c r="HV26" s="28"/>
      <c r="HW26" s="28"/>
      <c r="HX26" s="28"/>
      <c r="HY26" s="28"/>
      <c r="HZ26" s="28"/>
      <c r="IA26" s="28"/>
      <c r="IB26" s="28"/>
      <c r="IC26" s="28"/>
      <c r="ID26" s="28"/>
      <c r="IE26" s="28"/>
      <c r="IF26" s="28"/>
      <c r="IG26" s="28"/>
      <c r="IH26" s="28"/>
      <c r="II26" s="28"/>
      <c r="IJ26" s="28"/>
      <c r="IK26" s="28"/>
      <c r="IL26" s="28"/>
      <c r="IM26" s="28"/>
    </row>
    <row r="27" customHeight="1" spans="1:247">
      <c r="A27" s="28"/>
      <c r="B27" s="28"/>
      <c r="C27" s="28"/>
      <c r="D27" s="28"/>
      <c r="E27"/>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c r="FI27" s="28"/>
      <c r="FJ27" s="28"/>
      <c r="FK27" s="28"/>
      <c r="FL27" s="28"/>
      <c r="FM27" s="28"/>
      <c r="FN27" s="28"/>
      <c r="FO27" s="28"/>
      <c r="FP27" s="28"/>
      <c r="FQ27" s="28"/>
      <c r="FR27" s="28"/>
      <c r="FS27" s="28"/>
      <c r="FT27" s="28"/>
      <c r="FU27" s="28"/>
      <c r="FV27" s="28"/>
      <c r="FW27" s="28"/>
      <c r="FX27" s="28"/>
      <c r="FY27" s="28"/>
      <c r="FZ27" s="28"/>
      <c r="GA27" s="28"/>
      <c r="GB27" s="28"/>
      <c r="GC27" s="28"/>
      <c r="GD27" s="28"/>
      <c r="GE27" s="28"/>
      <c r="GF27" s="28"/>
      <c r="GG27" s="28"/>
      <c r="GH27" s="28"/>
      <c r="GI27" s="28"/>
      <c r="GJ27" s="28"/>
      <c r="GK27" s="28"/>
      <c r="GL27" s="28"/>
      <c r="GM27" s="28"/>
      <c r="GN27" s="28"/>
      <c r="GO27" s="28"/>
      <c r="GP27" s="28"/>
      <c r="GQ27" s="28"/>
      <c r="GR27" s="28"/>
      <c r="GS27" s="28"/>
      <c r="GT27" s="28"/>
      <c r="GU27" s="28"/>
      <c r="GV27" s="28"/>
      <c r="GW27" s="28"/>
      <c r="GX27" s="28"/>
      <c r="GY27" s="28"/>
      <c r="GZ27" s="28"/>
      <c r="HA27" s="28"/>
      <c r="HB27" s="28"/>
      <c r="HC27" s="28"/>
      <c r="HD27" s="28"/>
      <c r="HE27" s="28"/>
      <c r="HF27" s="28"/>
      <c r="HG27" s="28"/>
      <c r="HH27" s="28"/>
      <c r="HI27" s="28"/>
      <c r="HJ27" s="28"/>
      <c r="HK27" s="28"/>
      <c r="HL27" s="28"/>
      <c r="HM27" s="28"/>
      <c r="HN27" s="28"/>
      <c r="HO27" s="28"/>
      <c r="HP27" s="28"/>
      <c r="HQ27" s="28"/>
      <c r="HR27" s="28"/>
      <c r="HS27" s="28"/>
      <c r="HT27" s="28"/>
      <c r="HU27" s="28"/>
      <c r="HV27" s="28"/>
      <c r="HW27" s="28"/>
      <c r="HX27" s="28"/>
      <c r="HY27" s="28"/>
      <c r="HZ27" s="28"/>
      <c r="IA27" s="28"/>
      <c r="IB27" s="28"/>
      <c r="IC27" s="28"/>
      <c r="ID27" s="28"/>
      <c r="IE27" s="28"/>
      <c r="IF27" s="28"/>
      <c r="IG27" s="28"/>
      <c r="IH27" s="28"/>
      <c r="II27" s="28"/>
      <c r="IJ27" s="28"/>
      <c r="IK27" s="28"/>
      <c r="IL27" s="28"/>
      <c r="IM27" s="28"/>
    </row>
    <row r="28" customHeight="1" spans="1:247">
      <c r="A28" s="28"/>
      <c r="B28" s="28"/>
      <c r="C28" s="28"/>
      <c r="D28" s="28"/>
      <c r="E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c r="GV28" s="28"/>
      <c r="GW28" s="28"/>
      <c r="GX28" s="28"/>
      <c r="GY28" s="28"/>
      <c r="GZ28" s="28"/>
      <c r="HA28" s="28"/>
      <c r="HB28" s="28"/>
      <c r="HC28" s="28"/>
      <c r="HD28" s="28"/>
      <c r="HE28" s="28"/>
      <c r="HF28" s="28"/>
      <c r="HG28" s="28"/>
      <c r="HH28" s="28"/>
      <c r="HI28" s="28"/>
      <c r="HJ28" s="28"/>
      <c r="HK28" s="28"/>
      <c r="HL28" s="28"/>
      <c r="HM28" s="28"/>
      <c r="HN28" s="28"/>
      <c r="HO28" s="28"/>
      <c r="HP28" s="28"/>
      <c r="HQ28" s="28"/>
      <c r="HR28" s="28"/>
      <c r="HS28" s="28"/>
      <c r="HT28" s="28"/>
      <c r="HU28" s="28"/>
      <c r="HV28" s="28"/>
      <c r="HW28" s="28"/>
      <c r="HX28" s="28"/>
      <c r="HY28" s="28"/>
      <c r="HZ28" s="28"/>
      <c r="IA28" s="28"/>
      <c r="IB28" s="28"/>
      <c r="IC28" s="28"/>
      <c r="ID28" s="28"/>
      <c r="IE28" s="28"/>
      <c r="IF28" s="28"/>
      <c r="IG28" s="28"/>
      <c r="IH28" s="28"/>
      <c r="II28" s="28"/>
      <c r="IJ28" s="28"/>
      <c r="IK28" s="28"/>
      <c r="IL28" s="28"/>
      <c r="IM28" s="28"/>
    </row>
    <row r="29" customHeight="1" spans="1:247">
      <c r="A29" s="28"/>
      <c r="B29" s="28"/>
      <c r="C29" s="28"/>
      <c r="D29" s="28"/>
      <c r="E29"/>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c r="GE29" s="28"/>
      <c r="GF29" s="28"/>
      <c r="GG29" s="28"/>
      <c r="GH29" s="28"/>
      <c r="GI29" s="28"/>
      <c r="GJ29" s="28"/>
      <c r="GK29" s="28"/>
      <c r="GL29" s="28"/>
      <c r="GM29" s="28"/>
      <c r="GN29" s="28"/>
      <c r="GO29" s="28"/>
      <c r="GP29" s="28"/>
      <c r="GQ29" s="28"/>
      <c r="GR29" s="28"/>
      <c r="GS29" s="28"/>
      <c r="GT29" s="28"/>
      <c r="GU29" s="28"/>
      <c r="GV29" s="28"/>
      <c r="GW29" s="28"/>
      <c r="GX29" s="28"/>
      <c r="GY29" s="28"/>
      <c r="GZ29" s="28"/>
      <c r="HA29" s="28"/>
      <c r="HB29" s="28"/>
      <c r="HC29" s="28"/>
      <c r="HD29" s="28"/>
      <c r="HE29" s="28"/>
      <c r="HF29" s="28"/>
      <c r="HG29" s="28"/>
      <c r="HH29" s="28"/>
      <c r="HI29" s="28"/>
      <c r="HJ29" s="28"/>
      <c r="HK29" s="28"/>
      <c r="HL29" s="28"/>
      <c r="HM29" s="28"/>
      <c r="HN29" s="28"/>
      <c r="HO29" s="28"/>
      <c r="HP29" s="28"/>
      <c r="HQ29" s="28"/>
      <c r="HR29" s="28"/>
      <c r="HS29" s="28"/>
      <c r="HT29" s="28"/>
      <c r="HU29" s="28"/>
      <c r="HV29" s="28"/>
      <c r="HW29" s="28"/>
      <c r="HX29" s="28"/>
      <c r="HY29" s="28"/>
      <c r="HZ29" s="28"/>
      <c r="IA29" s="28"/>
      <c r="IB29" s="28"/>
      <c r="IC29" s="28"/>
      <c r="ID29" s="28"/>
      <c r="IE29" s="28"/>
      <c r="IF29" s="28"/>
      <c r="IG29" s="28"/>
      <c r="IH29" s="28"/>
      <c r="II29" s="28"/>
      <c r="IJ29" s="28"/>
      <c r="IK29" s="28"/>
      <c r="IL29" s="28"/>
      <c r="IM29" s="28"/>
    </row>
    <row r="30" customHeight="1" spans="1:247">
      <c r="A30" s="28"/>
      <c r="B30" s="28"/>
      <c r="C30" s="28"/>
      <c r="D30" s="28"/>
      <c r="E30"/>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c r="GF30" s="28"/>
      <c r="GG30" s="28"/>
      <c r="GH30" s="28"/>
      <c r="GI30" s="28"/>
      <c r="GJ30" s="28"/>
      <c r="GK30" s="28"/>
      <c r="GL30" s="28"/>
      <c r="GM30" s="28"/>
      <c r="GN30" s="28"/>
      <c r="GO30" s="28"/>
      <c r="GP30" s="28"/>
      <c r="GQ30" s="28"/>
      <c r="GR30" s="28"/>
      <c r="GS30" s="28"/>
      <c r="GT30" s="28"/>
      <c r="GU30" s="28"/>
      <c r="GV30" s="28"/>
      <c r="GW30" s="28"/>
      <c r="GX30" s="28"/>
      <c r="GY30" s="28"/>
      <c r="GZ30" s="28"/>
      <c r="HA30" s="28"/>
      <c r="HB30" s="28"/>
      <c r="HC30" s="28"/>
      <c r="HD30" s="28"/>
      <c r="HE30" s="28"/>
      <c r="HF30" s="28"/>
      <c r="HG30" s="28"/>
      <c r="HH30" s="28"/>
      <c r="HI30" s="28"/>
      <c r="HJ30" s="28"/>
      <c r="HK30" s="28"/>
      <c r="HL30" s="28"/>
      <c r="HM30" s="28"/>
      <c r="HN30" s="28"/>
      <c r="HO30" s="28"/>
      <c r="HP30" s="28"/>
      <c r="HQ30" s="28"/>
      <c r="HR30" s="28"/>
      <c r="HS30" s="28"/>
      <c r="HT30" s="28"/>
      <c r="HU30" s="28"/>
      <c r="HV30" s="28"/>
      <c r="HW30" s="28"/>
      <c r="HX30" s="28"/>
      <c r="HY30" s="28"/>
      <c r="HZ30" s="28"/>
      <c r="IA30" s="28"/>
      <c r="IB30" s="28"/>
      <c r="IC30" s="28"/>
      <c r="ID30" s="28"/>
      <c r="IE30" s="28"/>
      <c r="IF30" s="28"/>
      <c r="IG30" s="28"/>
      <c r="IH30" s="28"/>
      <c r="II30" s="28"/>
      <c r="IJ30" s="28"/>
      <c r="IK30" s="28"/>
      <c r="IL30" s="28"/>
      <c r="IM30" s="28"/>
    </row>
    <row r="31" customHeight="1" spans="1:247">
      <c r="A31" s="28"/>
      <c r="B31" s="28"/>
      <c r="C31" s="28"/>
      <c r="D31" s="28"/>
      <c r="E31"/>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c r="GF31" s="28"/>
      <c r="GG31" s="28"/>
      <c r="GH31" s="28"/>
      <c r="GI31" s="28"/>
      <c r="GJ31" s="28"/>
      <c r="GK31" s="28"/>
      <c r="GL31" s="28"/>
      <c r="GM31" s="28"/>
      <c r="GN31" s="28"/>
      <c r="GO31" s="28"/>
      <c r="GP31" s="28"/>
      <c r="GQ31" s="28"/>
      <c r="GR31" s="28"/>
      <c r="GS31" s="28"/>
      <c r="GT31" s="28"/>
      <c r="GU31" s="28"/>
      <c r="GV31" s="28"/>
      <c r="GW31" s="28"/>
      <c r="GX31" s="28"/>
      <c r="GY31" s="28"/>
      <c r="GZ31" s="28"/>
      <c r="HA31" s="28"/>
      <c r="HB31" s="28"/>
      <c r="HC31" s="28"/>
      <c r="HD31" s="28"/>
      <c r="HE31" s="28"/>
      <c r="HF31" s="28"/>
      <c r="HG31" s="28"/>
      <c r="HH31" s="28"/>
      <c r="HI31" s="28"/>
      <c r="HJ31" s="28"/>
      <c r="HK31" s="28"/>
      <c r="HL31" s="28"/>
      <c r="HM31" s="28"/>
      <c r="HN31" s="28"/>
      <c r="HO31" s="28"/>
      <c r="HP31" s="28"/>
      <c r="HQ31" s="28"/>
      <c r="HR31" s="28"/>
      <c r="HS31" s="28"/>
      <c r="HT31" s="28"/>
      <c r="HU31" s="28"/>
      <c r="HV31" s="28"/>
      <c r="HW31" s="28"/>
      <c r="HX31" s="28"/>
      <c r="HY31" s="28"/>
      <c r="HZ31" s="28"/>
      <c r="IA31" s="28"/>
      <c r="IB31" s="28"/>
      <c r="IC31" s="28"/>
      <c r="ID31" s="28"/>
      <c r="IE31" s="28"/>
      <c r="IF31" s="28"/>
      <c r="IG31" s="28"/>
      <c r="IH31" s="28"/>
      <c r="II31" s="28"/>
      <c r="IJ31" s="28"/>
      <c r="IK31" s="28"/>
      <c r="IL31" s="28"/>
      <c r="IM31" s="28"/>
    </row>
    <row r="32" customHeight="1" spans="1:247">
      <c r="A32" s="28"/>
      <c r="B32" s="28"/>
      <c r="C32" s="28"/>
      <c r="D32" s="28"/>
      <c r="E32"/>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28"/>
      <c r="HM32" s="28"/>
      <c r="HN32" s="28"/>
      <c r="HO32" s="28"/>
      <c r="HP32" s="28"/>
      <c r="HQ32" s="28"/>
      <c r="HR32" s="28"/>
      <c r="HS32" s="28"/>
      <c r="HT32" s="28"/>
      <c r="HU32" s="28"/>
      <c r="HV32" s="28"/>
      <c r="HW32" s="28"/>
      <c r="HX32" s="28"/>
      <c r="HY32" s="28"/>
      <c r="HZ32" s="28"/>
      <c r="IA32" s="28"/>
      <c r="IB32" s="28"/>
      <c r="IC32" s="28"/>
      <c r="ID32" s="28"/>
      <c r="IE32" s="28"/>
      <c r="IF32" s="28"/>
      <c r="IG32" s="28"/>
      <c r="IH32" s="28"/>
      <c r="II32" s="28"/>
      <c r="IJ32" s="28"/>
      <c r="IK32" s="28"/>
      <c r="IL32" s="28"/>
      <c r="IM32" s="28"/>
    </row>
    <row r="33" customHeight="1" spans="1:247">
      <c r="A33" s="28"/>
      <c r="B33" s="28"/>
      <c r="C33" s="28"/>
      <c r="D33" s="28"/>
      <c r="E33"/>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c r="GF33" s="28"/>
      <c r="GG33" s="28"/>
      <c r="GH33" s="28"/>
      <c r="GI33" s="28"/>
      <c r="GJ33" s="28"/>
      <c r="GK33" s="28"/>
      <c r="GL33" s="28"/>
      <c r="GM33" s="28"/>
      <c r="GN33" s="28"/>
      <c r="GO33" s="28"/>
      <c r="GP33" s="28"/>
      <c r="GQ33" s="28"/>
      <c r="GR33" s="28"/>
      <c r="GS33" s="28"/>
      <c r="GT33" s="28"/>
      <c r="GU33" s="28"/>
      <c r="GV33" s="28"/>
      <c r="GW33" s="28"/>
      <c r="GX33" s="28"/>
      <c r="GY33" s="28"/>
      <c r="GZ33" s="28"/>
      <c r="HA33" s="28"/>
      <c r="HB33" s="28"/>
      <c r="HC33" s="28"/>
      <c r="HD33" s="28"/>
      <c r="HE33" s="28"/>
      <c r="HF33" s="28"/>
      <c r="HG33" s="28"/>
      <c r="HH33" s="28"/>
      <c r="HI33" s="28"/>
      <c r="HJ33" s="28"/>
      <c r="HK33" s="28"/>
      <c r="HL33" s="28"/>
      <c r="HM33" s="28"/>
      <c r="HN33" s="28"/>
      <c r="HO33" s="28"/>
      <c r="HP33" s="28"/>
      <c r="HQ33" s="28"/>
      <c r="HR33" s="28"/>
      <c r="HS33" s="28"/>
      <c r="HT33" s="28"/>
      <c r="HU33" s="28"/>
      <c r="HV33" s="28"/>
      <c r="HW33" s="28"/>
      <c r="HX33" s="28"/>
      <c r="HY33" s="28"/>
      <c r="HZ33" s="28"/>
      <c r="IA33" s="28"/>
      <c r="IB33" s="28"/>
      <c r="IC33" s="28"/>
      <c r="ID33" s="28"/>
      <c r="IE33" s="28"/>
      <c r="IF33" s="28"/>
      <c r="IG33" s="28"/>
      <c r="IH33" s="28"/>
      <c r="II33" s="28"/>
      <c r="IJ33" s="28"/>
      <c r="IK33" s="28"/>
      <c r="IL33" s="28"/>
      <c r="IM33" s="28"/>
    </row>
    <row r="34" customHeight="1" spans="1:247">
      <c r="A34" s="28"/>
      <c r="B34" s="28"/>
      <c r="C34" s="28"/>
      <c r="D34" s="28"/>
      <c r="E34"/>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c r="GL34" s="28"/>
      <c r="GM34" s="28"/>
      <c r="GN34" s="28"/>
      <c r="GO34" s="28"/>
      <c r="GP34" s="28"/>
      <c r="GQ34" s="28"/>
      <c r="GR34" s="28"/>
      <c r="GS34" s="28"/>
      <c r="GT34" s="28"/>
      <c r="GU34" s="28"/>
      <c r="GV34" s="28"/>
      <c r="GW34" s="28"/>
      <c r="GX34" s="28"/>
      <c r="GY34" s="28"/>
      <c r="GZ34" s="28"/>
      <c r="HA34" s="28"/>
      <c r="HB34" s="28"/>
      <c r="HC34" s="28"/>
      <c r="HD34" s="28"/>
      <c r="HE34" s="28"/>
      <c r="HF34" s="28"/>
      <c r="HG34" s="28"/>
      <c r="HH34" s="28"/>
      <c r="HI34" s="28"/>
      <c r="HJ34" s="28"/>
      <c r="HK34" s="28"/>
      <c r="HL34" s="28"/>
      <c r="HM34" s="28"/>
      <c r="HN34" s="28"/>
      <c r="HO34" s="28"/>
      <c r="HP34" s="28"/>
      <c r="HQ34" s="28"/>
      <c r="HR34" s="28"/>
      <c r="HS34" s="28"/>
      <c r="HT34" s="28"/>
      <c r="HU34" s="28"/>
      <c r="HV34" s="28"/>
      <c r="HW34" s="28"/>
      <c r="HX34" s="28"/>
      <c r="HY34" s="28"/>
      <c r="HZ34" s="28"/>
      <c r="IA34" s="28"/>
      <c r="IB34" s="28"/>
      <c r="IC34" s="28"/>
      <c r="ID34" s="28"/>
      <c r="IE34" s="28"/>
      <c r="IF34" s="28"/>
      <c r="IG34" s="28"/>
      <c r="IH34" s="28"/>
      <c r="II34" s="28"/>
      <c r="IJ34" s="28"/>
      <c r="IK34" s="28"/>
      <c r="IL34" s="28"/>
      <c r="IM34" s="28"/>
    </row>
    <row r="35" customHeight="1" spans="1:247">
      <c r="A35" s="28"/>
      <c r="B35" s="28"/>
      <c r="C35" s="28"/>
      <c r="D35" s="28"/>
      <c r="E35"/>
      <c r="F35" s="28"/>
      <c r="G35" s="28"/>
      <c r="H35"/>
      <c r="I35"/>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c r="GC35" s="28"/>
      <c r="GD35" s="28"/>
      <c r="GE35" s="28"/>
      <c r="GF35" s="28"/>
      <c r="GG35" s="28"/>
      <c r="GH35" s="28"/>
      <c r="GI35" s="28"/>
      <c r="GJ35" s="28"/>
      <c r="GK35" s="28"/>
      <c r="GL35" s="28"/>
      <c r="GM35" s="28"/>
      <c r="GN35" s="28"/>
      <c r="GO35" s="28"/>
      <c r="GP35" s="28"/>
      <c r="GQ35" s="28"/>
      <c r="GR35" s="28"/>
      <c r="GS35" s="28"/>
      <c r="GT35" s="28"/>
      <c r="GU35" s="28"/>
      <c r="GV35" s="28"/>
      <c r="GW35" s="28"/>
      <c r="GX35" s="28"/>
      <c r="GY35" s="28"/>
      <c r="GZ35" s="28"/>
      <c r="HA35" s="28"/>
      <c r="HB35" s="28"/>
      <c r="HC35" s="28"/>
      <c r="HD35" s="28"/>
      <c r="HE35" s="28"/>
      <c r="HF35" s="28"/>
      <c r="HG35" s="28"/>
      <c r="HH35" s="28"/>
      <c r="HI35" s="28"/>
      <c r="HJ35" s="28"/>
      <c r="HK35" s="28"/>
      <c r="HL35" s="28"/>
      <c r="HM35" s="28"/>
      <c r="HN35" s="28"/>
      <c r="HO35" s="28"/>
      <c r="HP35" s="28"/>
      <c r="HQ35" s="28"/>
      <c r="HR35" s="28"/>
      <c r="HS35" s="28"/>
      <c r="HT35" s="28"/>
      <c r="HU35" s="28"/>
      <c r="HV35" s="28"/>
      <c r="HW35" s="28"/>
      <c r="HX35" s="28"/>
      <c r="HY35" s="28"/>
      <c r="HZ35" s="28"/>
      <c r="IA35" s="28"/>
      <c r="IB35" s="28"/>
      <c r="IC35" s="28"/>
      <c r="ID35" s="28"/>
      <c r="IE35" s="28"/>
      <c r="IF35" s="28"/>
      <c r="IG35" s="28"/>
      <c r="IH35" s="28"/>
      <c r="II35" s="28"/>
      <c r="IJ35" s="28"/>
      <c r="IK35" s="28"/>
      <c r="IL35" s="28"/>
      <c r="IM35" s="28"/>
    </row>
    <row r="36" customHeight="1" spans="1:247">
      <c r="A36" s="28"/>
      <c r="B36" s="28"/>
      <c r="C36" s="28"/>
      <c r="D36" s="28"/>
      <c r="E36"/>
      <c r="F36" s="28"/>
      <c r="G36" s="28"/>
      <c r="H36"/>
      <c r="I36"/>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c r="GJ36" s="28"/>
      <c r="GK36" s="28"/>
      <c r="GL36" s="28"/>
      <c r="GM36" s="28"/>
      <c r="GN36" s="28"/>
      <c r="GO36" s="28"/>
      <c r="GP36" s="28"/>
      <c r="GQ36" s="28"/>
      <c r="GR36" s="28"/>
      <c r="GS36" s="28"/>
      <c r="GT36" s="28"/>
      <c r="GU36" s="28"/>
      <c r="GV36" s="28"/>
      <c r="GW36" s="28"/>
      <c r="GX36" s="28"/>
      <c r="GY36" s="28"/>
      <c r="GZ36" s="28"/>
      <c r="HA36" s="28"/>
      <c r="HB36" s="28"/>
      <c r="HC36" s="28"/>
      <c r="HD36" s="28"/>
      <c r="HE36" s="28"/>
      <c r="HF36" s="28"/>
      <c r="HG36" s="28"/>
      <c r="HH36" s="28"/>
      <c r="HI36" s="28"/>
      <c r="HJ36" s="28"/>
      <c r="HK36" s="28"/>
      <c r="HL36" s="28"/>
      <c r="HM36" s="28"/>
      <c r="HN36" s="28"/>
      <c r="HO36" s="28"/>
      <c r="HP36" s="28"/>
      <c r="HQ36" s="28"/>
      <c r="HR36" s="28"/>
      <c r="HS36" s="28"/>
      <c r="HT36" s="28"/>
      <c r="HU36" s="28"/>
      <c r="HV36" s="28"/>
      <c r="HW36" s="28"/>
      <c r="HX36" s="28"/>
      <c r="HY36" s="28"/>
      <c r="HZ36" s="28"/>
      <c r="IA36" s="28"/>
      <c r="IB36" s="28"/>
      <c r="IC36" s="28"/>
      <c r="ID36" s="28"/>
      <c r="IE36" s="28"/>
      <c r="IF36" s="28"/>
      <c r="IG36" s="28"/>
      <c r="IH36" s="28"/>
      <c r="II36" s="28"/>
      <c r="IJ36" s="28"/>
      <c r="IK36" s="28"/>
      <c r="IL36" s="28"/>
      <c r="IM36" s="28"/>
    </row>
    <row r="37" customHeight="1" spans="1:247">
      <c r="A37" s="28"/>
      <c r="B37" s="28"/>
      <c r="C37" s="28"/>
      <c r="D37" s="28"/>
      <c r="E37"/>
      <c r="F37" s="28"/>
      <c r="G37" s="28"/>
      <c r="H37"/>
      <c r="I37"/>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c r="FI37" s="28"/>
      <c r="FJ37" s="28"/>
      <c r="FK37" s="28"/>
      <c r="FL37" s="28"/>
      <c r="FM37" s="28"/>
      <c r="FN37" s="28"/>
      <c r="FO37" s="28"/>
      <c r="FP37" s="28"/>
      <c r="FQ37" s="28"/>
      <c r="FR37" s="28"/>
      <c r="FS37" s="28"/>
      <c r="FT37" s="28"/>
      <c r="FU37" s="28"/>
      <c r="FV37" s="28"/>
      <c r="FW37" s="28"/>
      <c r="FX37" s="28"/>
      <c r="FY37" s="28"/>
      <c r="FZ37" s="28"/>
      <c r="GA37" s="28"/>
      <c r="GB37" s="28"/>
      <c r="GC37" s="28"/>
      <c r="GD37" s="28"/>
      <c r="GE37" s="28"/>
      <c r="GF37" s="28"/>
      <c r="GG37" s="28"/>
      <c r="GH37" s="28"/>
      <c r="GI37" s="28"/>
      <c r="GJ37" s="28"/>
      <c r="GK37" s="28"/>
      <c r="GL37" s="28"/>
      <c r="GM37" s="28"/>
      <c r="GN37" s="28"/>
      <c r="GO37" s="28"/>
      <c r="GP37" s="28"/>
      <c r="GQ37" s="28"/>
      <c r="GR37" s="28"/>
      <c r="GS37" s="28"/>
      <c r="GT37" s="28"/>
      <c r="GU37" s="28"/>
      <c r="GV37" s="28"/>
      <c r="GW37" s="28"/>
      <c r="GX37" s="28"/>
      <c r="GY37" s="28"/>
      <c r="GZ37" s="28"/>
      <c r="HA37" s="28"/>
      <c r="HB37" s="28"/>
      <c r="HC37" s="28"/>
      <c r="HD37" s="28"/>
      <c r="HE37" s="28"/>
      <c r="HF37" s="28"/>
      <c r="HG37" s="28"/>
      <c r="HH37" s="28"/>
      <c r="HI37" s="28"/>
      <c r="HJ37" s="28"/>
      <c r="HK37" s="28"/>
      <c r="HL37" s="28"/>
      <c r="HM37" s="28"/>
      <c r="HN37" s="28"/>
      <c r="HO37" s="28"/>
      <c r="HP37" s="28"/>
      <c r="HQ37" s="28"/>
      <c r="HR37" s="28"/>
      <c r="HS37" s="28"/>
      <c r="HT37" s="28"/>
      <c r="HU37" s="28"/>
      <c r="HV37" s="28"/>
      <c r="HW37" s="28"/>
      <c r="HX37" s="28"/>
      <c r="HY37" s="28"/>
      <c r="HZ37" s="28"/>
      <c r="IA37" s="28"/>
      <c r="IB37" s="28"/>
      <c r="IC37" s="28"/>
      <c r="ID37" s="28"/>
      <c r="IE37" s="28"/>
      <c r="IF37" s="28"/>
      <c r="IG37" s="28"/>
      <c r="IH37" s="28"/>
      <c r="II37" s="28"/>
      <c r="IJ37" s="28"/>
      <c r="IK37" s="28"/>
      <c r="IL37" s="28"/>
      <c r="IM37" s="28"/>
    </row>
    <row r="38" customHeight="1" spans="1:247">
      <c r="A38" s="28"/>
      <c r="B38" s="28"/>
      <c r="C38" s="28"/>
      <c r="D38" s="28"/>
      <c r="E38"/>
      <c r="F38" s="28"/>
      <c r="G38" s="28"/>
      <c r="H38"/>
      <c r="I3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28"/>
      <c r="FG38" s="28"/>
      <c r="FH38" s="28"/>
      <c r="FI38" s="28"/>
      <c r="FJ38" s="28"/>
      <c r="FK38" s="28"/>
      <c r="FL38" s="28"/>
      <c r="FM38" s="28"/>
      <c r="FN38" s="28"/>
      <c r="FO38" s="28"/>
      <c r="FP38" s="28"/>
      <c r="FQ38" s="28"/>
      <c r="FR38" s="28"/>
      <c r="FS38" s="28"/>
      <c r="FT38" s="28"/>
      <c r="FU38" s="28"/>
      <c r="FV38" s="28"/>
      <c r="FW38" s="28"/>
      <c r="FX38" s="28"/>
      <c r="FY38" s="28"/>
      <c r="FZ38" s="28"/>
      <c r="GA38" s="28"/>
      <c r="GB38" s="28"/>
      <c r="GC38" s="28"/>
      <c r="GD38" s="28"/>
      <c r="GE38" s="28"/>
      <c r="GF38" s="28"/>
      <c r="GG38" s="28"/>
      <c r="GH38" s="28"/>
      <c r="GI38" s="28"/>
      <c r="GJ38" s="28"/>
      <c r="GK38" s="28"/>
      <c r="GL38" s="28"/>
      <c r="GM38" s="28"/>
      <c r="GN38" s="28"/>
      <c r="GO38" s="28"/>
      <c r="GP38" s="28"/>
      <c r="GQ38" s="28"/>
      <c r="GR38" s="28"/>
      <c r="GS38" s="28"/>
      <c r="GT38" s="28"/>
      <c r="GU38" s="28"/>
      <c r="GV38" s="28"/>
      <c r="GW38" s="28"/>
      <c r="GX38" s="28"/>
      <c r="GY38" s="28"/>
      <c r="GZ38" s="28"/>
      <c r="HA38" s="28"/>
      <c r="HB38" s="28"/>
      <c r="HC38" s="28"/>
      <c r="HD38" s="28"/>
      <c r="HE38" s="28"/>
      <c r="HF38" s="28"/>
      <c r="HG38" s="28"/>
      <c r="HH38" s="28"/>
      <c r="HI38" s="28"/>
      <c r="HJ38" s="28"/>
      <c r="HK38" s="28"/>
      <c r="HL38" s="28"/>
      <c r="HM38" s="28"/>
      <c r="HN38" s="28"/>
      <c r="HO38" s="28"/>
      <c r="HP38" s="28"/>
      <c r="HQ38" s="28"/>
      <c r="HR38" s="28"/>
      <c r="HS38" s="28"/>
      <c r="HT38" s="28"/>
      <c r="HU38" s="28"/>
      <c r="HV38" s="28"/>
      <c r="HW38" s="28"/>
      <c r="HX38" s="28"/>
      <c r="HY38" s="28"/>
      <c r="HZ38" s="28"/>
      <c r="IA38" s="28"/>
      <c r="IB38" s="28"/>
      <c r="IC38" s="28"/>
      <c r="ID38" s="28"/>
      <c r="IE38" s="28"/>
      <c r="IF38" s="28"/>
      <c r="IG38" s="28"/>
      <c r="IH38" s="28"/>
      <c r="II38" s="28"/>
      <c r="IJ38" s="28"/>
      <c r="IK38" s="28"/>
      <c r="IL38" s="28"/>
      <c r="IM38" s="28"/>
    </row>
    <row r="39" customHeight="1" spans="1:247">
      <c r="A39" s="28"/>
      <c r="B39" s="28"/>
      <c r="C39" s="28"/>
      <c r="D39" s="28"/>
      <c r="E39"/>
      <c r="F39" s="28"/>
      <c r="G39" s="28"/>
      <c r="H39"/>
      <c r="I39"/>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c r="FK39" s="28"/>
      <c r="FL39" s="28"/>
      <c r="FM39" s="28"/>
      <c r="FN39" s="28"/>
      <c r="FO39" s="28"/>
      <c r="FP39" s="28"/>
      <c r="FQ39" s="28"/>
      <c r="FR39" s="28"/>
      <c r="FS39" s="28"/>
      <c r="FT39" s="28"/>
      <c r="FU39" s="28"/>
      <c r="FV39" s="28"/>
      <c r="FW39" s="28"/>
      <c r="FX39" s="28"/>
      <c r="FY39" s="28"/>
      <c r="FZ39" s="28"/>
      <c r="GA39" s="28"/>
      <c r="GB39" s="28"/>
      <c r="GC39" s="28"/>
      <c r="GD39" s="28"/>
      <c r="GE39" s="28"/>
      <c r="GF39" s="28"/>
      <c r="GG39" s="28"/>
      <c r="GH39" s="28"/>
      <c r="GI39" s="28"/>
      <c r="GJ39" s="28"/>
      <c r="GK39" s="28"/>
      <c r="GL39" s="28"/>
      <c r="GM39" s="28"/>
      <c r="GN39" s="28"/>
      <c r="GO39" s="28"/>
      <c r="GP39" s="28"/>
      <c r="GQ39" s="28"/>
      <c r="GR39" s="28"/>
      <c r="GS39" s="28"/>
      <c r="GT39" s="28"/>
      <c r="GU39" s="28"/>
      <c r="GV39" s="28"/>
      <c r="GW39" s="28"/>
      <c r="GX39" s="28"/>
      <c r="GY39" s="28"/>
      <c r="GZ39" s="28"/>
      <c r="HA39" s="28"/>
      <c r="HB39" s="28"/>
      <c r="HC39" s="28"/>
      <c r="HD39" s="28"/>
      <c r="HE39" s="28"/>
      <c r="HF39" s="28"/>
      <c r="HG39" s="28"/>
      <c r="HH39" s="28"/>
      <c r="HI39" s="28"/>
      <c r="HJ39" s="28"/>
      <c r="HK39" s="28"/>
      <c r="HL39" s="28"/>
      <c r="HM39" s="28"/>
      <c r="HN39" s="28"/>
      <c r="HO39" s="28"/>
      <c r="HP39" s="28"/>
      <c r="HQ39" s="28"/>
      <c r="HR39" s="28"/>
      <c r="HS39" s="28"/>
      <c r="HT39" s="28"/>
      <c r="HU39" s="28"/>
      <c r="HV39" s="28"/>
      <c r="HW39" s="28"/>
      <c r="HX39" s="28"/>
      <c r="HY39" s="28"/>
      <c r="HZ39" s="28"/>
      <c r="IA39" s="28"/>
      <c r="IB39" s="28"/>
      <c r="IC39" s="28"/>
      <c r="ID39" s="28"/>
      <c r="IE39" s="28"/>
      <c r="IF39" s="28"/>
      <c r="IG39" s="28"/>
      <c r="IH39" s="28"/>
      <c r="II39" s="28"/>
      <c r="IJ39" s="28"/>
      <c r="IK39" s="28"/>
      <c r="IL39" s="28"/>
      <c r="IM39" s="28"/>
    </row>
    <row r="40" customHeight="1" spans="1:247">
      <c r="A40" s="28"/>
      <c r="B40" s="28"/>
      <c r="C40" s="28"/>
      <c r="D40" s="28"/>
      <c r="E40"/>
      <c r="F40" s="28"/>
      <c r="G40" s="28"/>
      <c r="H40"/>
      <c r="I40"/>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c r="FK40" s="28"/>
      <c r="FL40" s="28"/>
      <c r="FM40" s="28"/>
      <c r="FN40" s="28"/>
      <c r="FO40" s="28"/>
      <c r="FP40" s="28"/>
      <c r="FQ40" s="28"/>
      <c r="FR40" s="28"/>
      <c r="FS40" s="28"/>
      <c r="FT40" s="28"/>
      <c r="FU40" s="28"/>
      <c r="FV40" s="28"/>
      <c r="FW40" s="28"/>
      <c r="FX40" s="28"/>
      <c r="FY40" s="28"/>
      <c r="FZ40" s="28"/>
      <c r="GA40" s="28"/>
      <c r="GB40" s="28"/>
      <c r="GC40" s="28"/>
      <c r="GD40" s="28"/>
      <c r="GE40" s="28"/>
      <c r="GF40" s="28"/>
      <c r="GG40" s="28"/>
      <c r="GH40" s="28"/>
      <c r="GI40" s="28"/>
      <c r="GJ40" s="28"/>
      <c r="GK40" s="28"/>
      <c r="GL40" s="28"/>
      <c r="GM40" s="28"/>
      <c r="GN40" s="28"/>
      <c r="GO40" s="28"/>
      <c r="GP40" s="28"/>
      <c r="GQ40" s="28"/>
      <c r="GR40" s="28"/>
      <c r="GS40" s="28"/>
      <c r="GT40" s="28"/>
      <c r="GU40" s="28"/>
      <c r="GV40" s="28"/>
      <c r="GW40" s="28"/>
      <c r="GX40" s="28"/>
      <c r="GY40" s="28"/>
      <c r="GZ40" s="28"/>
      <c r="HA40" s="28"/>
      <c r="HB40" s="28"/>
      <c r="HC40" s="28"/>
      <c r="HD40" s="28"/>
      <c r="HE40" s="28"/>
      <c r="HF40" s="28"/>
      <c r="HG40" s="28"/>
      <c r="HH40" s="28"/>
      <c r="HI40" s="28"/>
      <c r="HJ40" s="28"/>
      <c r="HK40" s="28"/>
      <c r="HL40" s="28"/>
      <c r="HM40" s="28"/>
      <c r="HN40" s="28"/>
      <c r="HO40" s="28"/>
      <c r="HP40" s="28"/>
      <c r="HQ40" s="28"/>
      <c r="HR40" s="28"/>
      <c r="HS40" s="28"/>
      <c r="HT40" s="28"/>
      <c r="HU40" s="28"/>
      <c r="HV40" s="28"/>
      <c r="HW40" s="28"/>
      <c r="HX40" s="28"/>
      <c r="HY40" s="28"/>
      <c r="HZ40" s="28"/>
      <c r="IA40" s="28"/>
      <c r="IB40" s="28"/>
      <c r="IC40" s="28"/>
      <c r="ID40" s="28"/>
      <c r="IE40" s="28"/>
      <c r="IF40" s="28"/>
      <c r="IG40" s="28"/>
      <c r="IH40" s="28"/>
      <c r="II40" s="28"/>
      <c r="IJ40" s="28"/>
      <c r="IK40" s="28"/>
      <c r="IL40" s="28"/>
      <c r="IM40" s="28"/>
    </row>
    <row r="41" customHeight="1" spans="1:247">
      <c r="A41" s="28"/>
      <c r="B41" s="28"/>
      <c r="C41" s="28"/>
      <c r="D41" s="28"/>
      <c r="E41"/>
      <c r="F41" s="28"/>
      <c r="G41" s="28"/>
      <c r="H41"/>
      <c r="I41"/>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c r="EO41" s="28"/>
      <c r="EP41" s="28"/>
      <c r="EQ41" s="28"/>
      <c r="ER41" s="28"/>
      <c r="ES41" s="28"/>
      <c r="ET41" s="28"/>
      <c r="EU41" s="28"/>
      <c r="EV41" s="28"/>
      <c r="EW41" s="28"/>
      <c r="EX41" s="28"/>
      <c r="EY41" s="28"/>
      <c r="EZ41" s="28"/>
      <c r="FA41" s="28"/>
      <c r="FB41" s="28"/>
      <c r="FC41" s="28"/>
      <c r="FD41" s="28"/>
      <c r="FE41" s="28"/>
      <c r="FF41" s="28"/>
      <c r="FG41" s="28"/>
      <c r="FH41" s="28"/>
      <c r="FI41" s="28"/>
      <c r="FJ41" s="28"/>
      <c r="FK41" s="28"/>
      <c r="FL41" s="28"/>
      <c r="FM41" s="28"/>
      <c r="FN41" s="28"/>
      <c r="FO41" s="28"/>
      <c r="FP41" s="28"/>
      <c r="FQ41" s="28"/>
      <c r="FR41" s="28"/>
      <c r="FS41" s="28"/>
      <c r="FT41" s="28"/>
      <c r="FU41" s="28"/>
      <c r="FV41" s="28"/>
      <c r="FW41" s="28"/>
      <c r="FX41" s="28"/>
      <c r="FY41" s="28"/>
      <c r="FZ41" s="28"/>
      <c r="GA41" s="28"/>
      <c r="GB41" s="28"/>
      <c r="GC41" s="28"/>
      <c r="GD41" s="28"/>
      <c r="GE41" s="28"/>
      <c r="GF41" s="28"/>
      <c r="GG41" s="28"/>
      <c r="GH41" s="28"/>
      <c r="GI41" s="28"/>
      <c r="GJ41" s="28"/>
      <c r="GK41" s="28"/>
      <c r="GL41" s="28"/>
      <c r="GM41" s="28"/>
      <c r="GN41" s="28"/>
      <c r="GO41" s="28"/>
      <c r="GP41" s="28"/>
      <c r="GQ41" s="28"/>
      <c r="GR41" s="28"/>
      <c r="GS41" s="28"/>
      <c r="GT41" s="28"/>
      <c r="GU41" s="28"/>
      <c r="GV41" s="28"/>
      <c r="GW41" s="28"/>
      <c r="GX41" s="28"/>
      <c r="GY41" s="28"/>
      <c r="GZ41" s="28"/>
      <c r="HA41" s="28"/>
      <c r="HB41" s="28"/>
      <c r="HC41" s="28"/>
      <c r="HD41" s="28"/>
      <c r="HE41" s="28"/>
      <c r="HF41" s="28"/>
      <c r="HG41" s="28"/>
      <c r="HH41" s="28"/>
      <c r="HI41" s="28"/>
      <c r="HJ41" s="28"/>
      <c r="HK41" s="28"/>
      <c r="HL41" s="28"/>
      <c r="HM41" s="28"/>
      <c r="HN41" s="28"/>
      <c r="HO41" s="28"/>
      <c r="HP41" s="28"/>
      <c r="HQ41" s="28"/>
      <c r="HR41" s="28"/>
      <c r="HS41" s="28"/>
      <c r="HT41" s="28"/>
      <c r="HU41" s="28"/>
      <c r="HV41" s="28"/>
      <c r="HW41" s="28"/>
      <c r="HX41" s="28"/>
      <c r="HY41" s="28"/>
      <c r="HZ41" s="28"/>
      <c r="IA41" s="28"/>
      <c r="IB41" s="28"/>
      <c r="IC41" s="28"/>
      <c r="ID41" s="28"/>
      <c r="IE41" s="28"/>
      <c r="IF41" s="28"/>
      <c r="IG41" s="28"/>
      <c r="IH41" s="28"/>
      <c r="II41" s="28"/>
      <c r="IJ41" s="28"/>
      <c r="IK41" s="28"/>
      <c r="IL41" s="28"/>
      <c r="IM41" s="28"/>
    </row>
    <row r="42" customHeight="1" spans="1:247">
      <c r="A42" s="28"/>
      <c r="B42" s="28"/>
      <c r="C42" s="28"/>
      <c r="D42" s="28"/>
      <c r="E42"/>
      <c r="F42" s="28"/>
      <c r="G42" s="28"/>
      <c r="H42"/>
      <c r="I42"/>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c r="ET42" s="28"/>
      <c r="EU42" s="28"/>
      <c r="EV42" s="28"/>
      <c r="EW42" s="28"/>
      <c r="EX42" s="28"/>
      <c r="EY42" s="28"/>
      <c r="EZ42" s="28"/>
      <c r="FA42" s="28"/>
      <c r="FB42" s="28"/>
      <c r="FC42" s="28"/>
      <c r="FD42" s="28"/>
      <c r="FE42" s="28"/>
      <c r="FF42" s="28"/>
      <c r="FG42" s="28"/>
      <c r="FH42" s="28"/>
      <c r="FI42" s="28"/>
      <c r="FJ42" s="28"/>
      <c r="FK42" s="28"/>
      <c r="FL42" s="28"/>
      <c r="FM42" s="28"/>
      <c r="FN42" s="28"/>
      <c r="FO42" s="28"/>
      <c r="FP42" s="28"/>
      <c r="FQ42" s="28"/>
      <c r="FR42" s="28"/>
      <c r="FS42" s="28"/>
      <c r="FT42" s="28"/>
      <c r="FU42" s="28"/>
      <c r="FV42" s="28"/>
      <c r="FW42" s="28"/>
      <c r="FX42" s="28"/>
      <c r="FY42" s="28"/>
      <c r="FZ42" s="28"/>
      <c r="GA42" s="28"/>
      <c r="GB42" s="28"/>
      <c r="GC42" s="28"/>
      <c r="GD42" s="28"/>
      <c r="GE42" s="28"/>
      <c r="GF42" s="28"/>
      <c r="GG42" s="28"/>
      <c r="GH42" s="28"/>
      <c r="GI42" s="28"/>
      <c r="GJ42" s="28"/>
      <c r="GK42" s="28"/>
      <c r="GL42" s="28"/>
      <c r="GM42" s="28"/>
      <c r="GN42" s="28"/>
      <c r="GO42" s="28"/>
      <c r="GP42" s="28"/>
      <c r="GQ42" s="28"/>
      <c r="GR42" s="28"/>
      <c r="GS42" s="28"/>
      <c r="GT42" s="28"/>
      <c r="GU42" s="28"/>
      <c r="GV42" s="28"/>
      <c r="GW42" s="28"/>
      <c r="GX42" s="28"/>
      <c r="GY42" s="28"/>
      <c r="GZ42" s="28"/>
      <c r="HA42" s="28"/>
      <c r="HB42" s="28"/>
      <c r="HC42" s="28"/>
      <c r="HD42" s="28"/>
      <c r="HE42" s="28"/>
      <c r="HF42" s="28"/>
      <c r="HG42" s="28"/>
      <c r="HH42" s="28"/>
      <c r="HI42" s="28"/>
      <c r="HJ42" s="28"/>
      <c r="HK42" s="28"/>
      <c r="HL42" s="28"/>
      <c r="HM42" s="28"/>
      <c r="HN42" s="28"/>
      <c r="HO42" s="28"/>
      <c r="HP42" s="28"/>
      <c r="HQ42" s="28"/>
      <c r="HR42" s="28"/>
      <c r="HS42" s="28"/>
      <c r="HT42" s="28"/>
      <c r="HU42" s="28"/>
      <c r="HV42" s="28"/>
      <c r="HW42" s="28"/>
      <c r="HX42" s="28"/>
      <c r="HY42" s="28"/>
      <c r="HZ42" s="28"/>
      <c r="IA42" s="28"/>
      <c r="IB42" s="28"/>
      <c r="IC42" s="28"/>
      <c r="ID42" s="28"/>
      <c r="IE42" s="28"/>
      <c r="IF42" s="28"/>
      <c r="IG42" s="28"/>
      <c r="IH42" s="28"/>
      <c r="II42" s="28"/>
      <c r="IJ42" s="28"/>
      <c r="IK42" s="28"/>
      <c r="IL42" s="28"/>
      <c r="IM42" s="28"/>
    </row>
    <row r="43" customHeight="1" spans="1:247">
      <c r="A43" s="28"/>
      <c r="B43" s="28"/>
      <c r="C43" s="28"/>
      <c r="D43" s="28"/>
      <c r="E43"/>
      <c r="F43" s="28"/>
      <c r="G43" s="28"/>
      <c r="H43"/>
      <c r="I43"/>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c r="EO43" s="28"/>
      <c r="EP43" s="28"/>
      <c r="EQ43" s="28"/>
      <c r="ER43" s="28"/>
      <c r="ES43" s="28"/>
      <c r="ET43" s="28"/>
      <c r="EU43" s="28"/>
      <c r="EV43" s="28"/>
      <c r="EW43" s="28"/>
      <c r="EX43" s="28"/>
      <c r="EY43" s="28"/>
      <c r="EZ43" s="28"/>
      <c r="FA43" s="28"/>
      <c r="FB43" s="28"/>
      <c r="FC43" s="28"/>
      <c r="FD43" s="28"/>
      <c r="FE43" s="28"/>
      <c r="FF43" s="28"/>
      <c r="FG43" s="28"/>
      <c r="FH43" s="28"/>
      <c r="FI43" s="28"/>
      <c r="FJ43" s="28"/>
      <c r="FK43" s="28"/>
      <c r="FL43" s="28"/>
      <c r="FM43" s="28"/>
      <c r="FN43" s="28"/>
      <c r="FO43" s="28"/>
      <c r="FP43" s="28"/>
      <c r="FQ43" s="28"/>
      <c r="FR43" s="28"/>
      <c r="FS43" s="28"/>
      <c r="FT43" s="28"/>
      <c r="FU43" s="28"/>
      <c r="FV43" s="28"/>
      <c r="FW43" s="28"/>
      <c r="FX43" s="28"/>
      <c r="FY43" s="28"/>
      <c r="FZ43" s="28"/>
      <c r="GA43" s="28"/>
      <c r="GB43" s="28"/>
      <c r="GC43" s="28"/>
      <c r="GD43" s="28"/>
      <c r="GE43" s="28"/>
      <c r="GF43" s="28"/>
      <c r="GG43" s="28"/>
      <c r="GH43" s="28"/>
      <c r="GI43" s="28"/>
      <c r="GJ43" s="28"/>
      <c r="GK43" s="28"/>
      <c r="GL43" s="28"/>
      <c r="GM43" s="28"/>
      <c r="GN43" s="28"/>
      <c r="GO43" s="28"/>
      <c r="GP43" s="28"/>
      <c r="GQ43" s="28"/>
      <c r="GR43" s="28"/>
      <c r="GS43" s="28"/>
      <c r="GT43" s="28"/>
      <c r="GU43" s="28"/>
      <c r="GV43" s="28"/>
      <c r="GW43" s="28"/>
      <c r="GX43" s="28"/>
      <c r="GY43" s="28"/>
      <c r="GZ43" s="28"/>
      <c r="HA43" s="28"/>
      <c r="HB43" s="28"/>
      <c r="HC43" s="28"/>
      <c r="HD43" s="28"/>
      <c r="HE43" s="28"/>
      <c r="HF43" s="28"/>
      <c r="HG43" s="28"/>
      <c r="HH43" s="28"/>
      <c r="HI43" s="28"/>
      <c r="HJ43" s="28"/>
      <c r="HK43" s="28"/>
      <c r="HL43" s="28"/>
      <c r="HM43" s="28"/>
      <c r="HN43" s="28"/>
      <c r="HO43" s="28"/>
      <c r="HP43" s="28"/>
      <c r="HQ43" s="28"/>
      <c r="HR43" s="28"/>
      <c r="HS43" s="28"/>
      <c r="HT43" s="28"/>
      <c r="HU43" s="28"/>
      <c r="HV43" s="28"/>
      <c r="HW43" s="28"/>
      <c r="HX43" s="28"/>
      <c r="HY43" s="28"/>
      <c r="HZ43" s="28"/>
      <c r="IA43" s="28"/>
      <c r="IB43" s="28"/>
      <c r="IC43" s="28"/>
      <c r="ID43" s="28"/>
      <c r="IE43" s="28"/>
      <c r="IF43" s="28"/>
      <c r="IG43" s="28"/>
      <c r="IH43" s="28"/>
      <c r="II43" s="28"/>
      <c r="IJ43" s="28"/>
      <c r="IK43" s="28"/>
      <c r="IL43" s="28"/>
      <c r="IM43" s="28"/>
    </row>
    <row r="44" customHeight="1" spans="1:247">
      <c r="A44" s="28"/>
      <c r="B44"/>
      <c r="C44"/>
      <c r="D44"/>
      <c r="E44"/>
      <c r="F44"/>
      <c r="G44"/>
      <c r="H44"/>
      <c r="I44"/>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c r="GC44" s="28"/>
      <c r="GD44" s="28"/>
      <c r="GE44" s="28"/>
      <c r="GF44" s="28"/>
      <c r="GG44" s="28"/>
      <c r="GH44" s="28"/>
      <c r="GI44" s="28"/>
      <c r="GJ44" s="28"/>
      <c r="GK44" s="28"/>
      <c r="GL44" s="28"/>
      <c r="GM44" s="28"/>
      <c r="GN44" s="28"/>
      <c r="GO44" s="28"/>
      <c r="GP44" s="28"/>
      <c r="GQ44" s="28"/>
      <c r="GR44" s="28"/>
      <c r="GS44" s="28"/>
      <c r="GT44" s="28"/>
      <c r="GU44" s="28"/>
      <c r="GV44" s="28"/>
      <c r="GW44" s="28"/>
      <c r="GX44" s="28"/>
      <c r="GY44" s="28"/>
      <c r="GZ44" s="28"/>
      <c r="HA44" s="28"/>
      <c r="HB44" s="28"/>
      <c r="HC44" s="28"/>
      <c r="HD44" s="28"/>
      <c r="HE44" s="28"/>
      <c r="HF44" s="28"/>
      <c r="HG44" s="28"/>
      <c r="HH44" s="28"/>
      <c r="HI44" s="28"/>
      <c r="HJ44" s="28"/>
      <c r="HK44" s="28"/>
      <c r="HL44" s="28"/>
      <c r="HM44" s="28"/>
      <c r="HN44" s="28"/>
      <c r="HO44" s="28"/>
      <c r="HP44" s="28"/>
      <c r="HQ44" s="28"/>
      <c r="HR44" s="28"/>
      <c r="HS44" s="28"/>
      <c r="HT44" s="28"/>
      <c r="HU44" s="28"/>
      <c r="HV44" s="28"/>
      <c r="HW44" s="28"/>
      <c r="HX44" s="28"/>
      <c r="HY44" s="28"/>
      <c r="HZ44" s="28"/>
      <c r="IA44" s="28"/>
      <c r="IB44" s="28"/>
      <c r="IC44" s="28"/>
      <c r="ID44" s="28"/>
      <c r="IE44" s="28"/>
      <c r="IF44" s="28"/>
      <c r="IG44" s="28"/>
      <c r="IH44" s="28"/>
      <c r="II44" s="28"/>
      <c r="IJ44" s="28"/>
      <c r="IK44" s="28"/>
      <c r="IL44" s="28"/>
      <c r="IM44" s="28"/>
    </row>
    <row r="45" customHeight="1" spans="1:247">
      <c r="A45" s="28"/>
      <c r="B45"/>
      <c r="C45"/>
      <c r="D45"/>
      <c r="E45"/>
      <c r="F45"/>
      <c r="G45"/>
      <c r="H45"/>
      <c r="I45"/>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c r="ET45" s="28"/>
      <c r="EU45" s="28"/>
      <c r="EV45" s="28"/>
      <c r="EW45" s="28"/>
      <c r="EX45" s="28"/>
      <c r="EY45" s="28"/>
      <c r="EZ45" s="28"/>
      <c r="FA45" s="28"/>
      <c r="FB45" s="28"/>
      <c r="FC45" s="28"/>
      <c r="FD45" s="28"/>
      <c r="FE45" s="28"/>
      <c r="FF45" s="28"/>
      <c r="FG45" s="28"/>
      <c r="FH45" s="28"/>
      <c r="FI45" s="28"/>
      <c r="FJ45" s="28"/>
      <c r="FK45" s="28"/>
      <c r="FL45" s="28"/>
      <c r="FM45" s="28"/>
      <c r="FN45" s="28"/>
      <c r="FO45" s="28"/>
      <c r="FP45" s="28"/>
      <c r="FQ45" s="28"/>
      <c r="FR45" s="28"/>
      <c r="FS45" s="28"/>
      <c r="FT45" s="28"/>
      <c r="FU45" s="28"/>
      <c r="FV45" s="28"/>
      <c r="FW45" s="28"/>
      <c r="FX45" s="28"/>
      <c r="FY45" s="28"/>
      <c r="FZ45" s="28"/>
      <c r="GA45" s="28"/>
      <c r="GB45" s="28"/>
      <c r="GC45" s="28"/>
      <c r="GD45" s="28"/>
      <c r="GE45" s="28"/>
      <c r="GF45" s="28"/>
      <c r="GG45" s="28"/>
      <c r="GH45" s="28"/>
      <c r="GI45" s="28"/>
      <c r="GJ45" s="28"/>
      <c r="GK45" s="28"/>
      <c r="GL45" s="28"/>
      <c r="GM45" s="28"/>
      <c r="GN45" s="28"/>
      <c r="GO45" s="28"/>
      <c r="GP45" s="28"/>
      <c r="GQ45" s="28"/>
      <c r="GR45" s="28"/>
      <c r="GS45" s="28"/>
      <c r="GT45" s="28"/>
      <c r="GU45" s="28"/>
      <c r="GV45" s="28"/>
      <c r="GW45" s="28"/>
      <c r="GX45" s="28"/>
      <c r="GY45" s="28"/>
      <c r="GZ45" s="28"/>
      <c r="HA45" s="28"/>
      <c r="HB45" s="28"/>
      <c r="HC45" s="28"/>
      <c r="HD45" s="28"/>
      <c r="HE45" s="28"/>
      <c r="HF45" s="28"/>
      <c r="HG45" s="28"/>
      <c r="HH45" s="28"/>
      <c r="HI45" s="28"/>
      <c r="HJ45" s="28"/>
      <c r="HK45" s="28"/>
      <c r="HL45" s="28"/>
      <c r="HM45" s="28"/>
      <c r="HN45" s="28"/>
      <c r="HO45" s="28"/>
      <c r="HP45" s="28"/>
      <c r="HQ45" s="28"/>
      <c r="HR45" s="28"/>
      <c r="HS45" s="28"/>
      <c r="HT45" s="28"/>
      <c r="HU45" s="28"/>
      <c r="HV45" s="28"/>
      <c r="HW45" s="28"/>
      <c r="HX45" s="28"/>
      <c r="HY45" s="28"/>
      <c r="HZ45" s="28"/>
      <c r="IA45" s="28"/>
      <c r="IB45" s="28"/>
      <c r="IC45" s="28"/>
      <c r="ID45" s="28"/>
      <c r="IE45" s="28"/>
      <c r="IF45" s="28"/>
      <c r="IG45" s="28"/>
      <c r="IH45" s="28"/>
      <c r="II45" s="28"/>
      <c r="IJ45" s="28"/>
      <c r="IK45" s="28"/>
      <c r="IL45" s="28"/>
      <c r="IM45" s="28"/>
    </row>
    <row r="46" customHeight="1" spans="1:247">
      <c r="A46" s="28"/>
      <c r="B46"/>
      <c r="C46"/>
      <c r="D46"/>
      <c r="E46"/>
      <c r="F46"/>
      <c r="G46"/>
      <c r="H46"/>
      <c r="I46"/>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c r="GF46" s="28"/>
      <c r="GG46" s="28"/>
      <c r="GH46" s="28"/>
      <c r="GI46" s="28"/>
      <c r="GJ46" s="28"/>
      <c r="GK46" s="28"/>
      <c r="GL46" s="28"/>
      <c r="GM46" s="28"/>
      <c r="GN46" s="28"/>
      <c r="GO46" s="28"/>
      <c r="GP46" s="28"/>
      <c r="GQ46" s="28"/>
      <c r="GR46" s="28"/>
      <c r="GS46" s="28"/>
      <c r="GT46" s="28"/>
      <c r="GU46" s="28"/>
      <c r="GV46" s="28"/>
      <c r="GW46" s="28"/>
      <c r="GX46" s="28"/>
      <c r="GY46" s="28"/>
      <c r="GZ46" s="28"/>
      <c r="HA46" s="28"/>
      <c r="HB46" s="28"/>
      <c r="HC46" s="28"/>
      <c r="HD46" s="28"/>
      <c r="HE46" s="28"/>
      <c r="HF46" s="28"/>
      <c r="HG46" s="28"/>
      <c r="HH46" s="28"/>
      <c r="HI46" s="28"/>
      <c r="HJ46" s="28"/>
      <c r="HK46" s="28"/>
      <c r="HL46" s="28"/>
      <c r="HM46" s="28"/>
      <c r="HN46" s="28"/>
      <c r="HO46" s="28"/>
      <c r="HP46" s="28"/>
      <c r="HQ46" s="28"/>
      <c r="HR46" s="28"/>
      <c r="HS46" s="28"/>
      <c r="HT46" s="28"/>
      <c r="HU46" s="28"/>
      <c r="HV46" s="28"/>
      <c r="HW46" s="28"/>
      <c r="HX46" s="28"/>
      <c r="HY46" s="28"/>
      <c r="HZ46" s="28"/>
      <c r="IA46" s="28"/>
      <c r="IB46" s="28"/>
      <c r="IC46" s="28"/>
      <c r="ID46" s="28"/>
      <c r="IE46" s="28"/>
      <c r="IF46" s="28"/>
      <c r="IG46" s="28"/>
      <c r="IH46" s="28"/>
      <c r="II46" s="28"/>
      <c r="IJ46" s="28"/>
      <c r="IK46" s="28"/>
      <c r="IL46" s="28"/>
      <c r="IM46" s="28"/>
    </row>
    <row r="47" customHeight="1" spans="1:247">
      <c r="A47" s="28"/>
      <c r="B47"/>
      <c r="C47"/>
      <c r="D47"/>
      <c r="E47"/>
      <c r="F47"/>
      <c r="G47"/>
      <c r="H47"/>
      <c r="I47" s="25"/>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c r="GC47" s="28"/>
      <c r="GD47" s="28"/>
      <c r="GE47" s="28"/>
      <c r="GF47" s="28"/>
      <c r="GG47" s="28"/>
      <c r="GH47" s="28"/>
      <c r="GI47" s="28"/>
      <c r="GJ47" s="28"/>
      <c r="GK47" s="28"/>
      <c r="GL47" s="28"/>
      <c r="GM47" s="28"/>
      <c r="GN47" s="28"/>
      <c r="GO47" s="28"/>
      <c r="GP47" s="28"/>
      <c r="GQ47" s="28"/>
      <c r="GR47" s="28"/>
      <c r="GS47" s="28"/>
      <c r="GT47" s="28"/>
      <c r="GU47" s="28"/>
      <c r="GV47" s="28"/>
      <c r="GW47" s="28"/>
      <c r="GX47" s="28"/>
      <c r="GY47" s="28"/>
      <c r="GZ47" s="28"/>
      <c r="HA47" s="28"/>
      <c r="HB47" s="28"/>
      <c r="HC47" s="28"/>
      <c r="HD47" s="28"/>
      <c r="HE47" s="28"/>
      <c r="HF47" s="28"/>
      <c r="HG47" s="28"/>
      <c r="HH47" s="28"/>
      <c r="HI47" s="28"/>
      <c r="HJ47" s="28"/>
      <c r="HK47" s="28"/>
      <c r="HL47" s="28"/>
      <c r="HM47" s="28"/>
      <c r="HN47" s="28"/>
      <c r="HO47" s="28"/>
      <c r="HP47" s="28"/>
      <c r="HQ47" s="28"/>
      <c r="HR47" s="28"/>
      <c r="HS47" s="28"/>
      <c r="HT47" s="28"/>
      <c r="HU47" s="28"/>
      <c r="HV47" s="28"/>
      <c r="HW47" s="28"/>
      <c r="HX47" s="28"/>
      <c r="HY47" s="28"/>
      <c r="HZ47" s="28"/>
      <c r="IA47" s="28"/>
      <c r="IB47" s="28"/>
      <c r="IC47" s="28"/>
      <c r="ID47" s="28"/>
      <c r="IE47" s="28"/>
      <c r="IF47" s="28"/>
      <c r="IG47" s="28"/>
      <c r="IH47" s="28"/>
      <c r="II47" s="28"/>
      <c r="IJ47" s="28"/>
      <c r="IK47" s="28"/>
      <c r="IL47" s="28"/>
      <c r="IM47" s="28"/>
    </row>
    <row r="48" customHeight="1" spans="1:247">
      <c r="A48" s="28"/>
      <c r="B48"/>
      <c r="C48"/>
      <c r="D48"/>
      <c r="E48"/>
      <c r="F48"/>
      <c r="G48"/>
      <c r="H48"/>
      <c r="I4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c r="FK48" s="28"/>
      <c r="FL48" s="28"/>
      <c r="FM48" s="28"/>
      <c r="FN48" s="28"/>
      <c r="FO48" s="28"/>
      <c r="FP48" s="28"/>
      <c r="FQ48" s="28"/>
      <c r="FR48" s="28"/>
      <c r="FS48" s="28"/>
      <c r="FT48" s="28"/>
      <c r="FU48" s="28"/>
      <c r="FV48" s="28"/>
      <c r="FW48" s="28"/>
      <c r="FX48" s="28"/>
      <c r="FY48" s="28"/>
      <c r="FZ48" s="28"/>
      <c r="GA48" s="28"/>
      <c r="GB48" s="28"/>
      <c r="GC48" s="28"/>
      <c r="GD48" s="28"/>
      <c r="GE48" s="28"/>
      <c r="GF48" s="28"/>
      <c r="GG48" s="28"/>
      <c r="GH48" s="28"/>
      <c r="GI48" s="28"/>
      <c r="GJ48" s="28"/>
      <c r="GK48" s="28"/>
      <c r="GL48" s="28"/>
      <c r="GM48" s="28"/>
      <c r="GN48" s="28"/>
      <c r="GO48" s="28"/>
      <c r="GP48" s="28"/>
      <c r="GQ48" s="28"/>
      <c r="GR48" s="28"/>
      <c r="GS48" s="28"/>
      <c r="GT48" s="28"/>
      <c r="GU48" s="28"/>
      <c r="GV48" s="28"/>
      <c r="GW48" s="28"/>
      <c r="GX48" s="28"/>
      <c r="GY48" s="28"/>
      <c r="GZ48" s="28"/>
      <c r="HA48" s="28"/>
      <c r="HB48" s="28"/>
      <c r="HC48" s="28"/>
      <c r="HD48" s="28"/>
      <c r="HE48" s="28"/>
      <c r="HF48" s="28"/>
      <c r="HG48" s="28"/>
      <c r="HH48" s="28"/>
      <c r="HI48" s="28"/>
      <c r="HJ48" s="28"/>
      <c r="HK48" s="28"/>
      <c r="HL48" s="28"/>
      <c r="HM48" s="28"/>
      <c r="HN48" s="28"/>
      <c r="HO48" s="28"/>
      <c r="HP48" s="28"/>
      <c r="HQ48" s="28"/>
      <c r="HR48" s="28"/>
      <c r="HS48" s="28"/>
      <c r="HT48" s="28"/>
      <c r="HU48" s="28"/>
      <c r="HV48" s="28"/>
      <c r="HW48" s="28"/>
      <c r="HX48" s="28"/>
      <c r="HY48" s="28"/>
      <c r="HZ48" s="28"/>
      <c r="IA48" s="28"/>
      <c r="IB48" s="28"/>
      <c r="IC48" s="28"/>
      <c r="ID48" s="28"/>
      <c r="IE48" s="28"/>
      <c r="IF48" s="28"/>
      <c r="IG48" s="28"/>
      <c r="IH48" s="28"/>
      <c r="II48" s="28"/>
      <c r="IJ48" s="28"/>
      <c r="IK48" s="28"/>
      <c r="IL48" s="28"/>
      <c r="IM48" s="28"/>
    </row>
    <row r="49" customHeight="1" spans="1:247">
      <c r="A49" s="28"/>
      <c r="B49"/>
      <c r="C49"/>
      <c r="D49"/>
      <c r="E49"/>
      <c r="F49"/>
      <c r="G49"/>
      <c r="H49"/>
      <c r="I49"/>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c r="ET49" s="28"/>
      <c r="EU49" s="28"/>
      <c r="EV49" s="28"/>
      <c r="EW49" s="28"/>
      <c r="EX49" s="28"/>
      <c r="EY49" s="28"/>
      <c r="EZ49" s="28"/>
      <c r="FA49" s="28"/>
      <c r="FB49" s="28"/>
      <c r="FC49" s="28"/>
      <c r="FD49" s="28"/>
      <c r="FE49" s="28"/>
      <c r="FF49" s="28"/>
      <c r="FG49" s="28"/>
      <c r="FH49" s="28"/>
      <c r="FI49" s="28"/>
      <c r="FJ49" s="28"/>
      <c r="FK49" s="28"/>
      <c r="FL49" s="28"/>
      <c r="FM49" s="28"/>
      <c r="FN49" s="28"/>
      <c r="FO49" s="28"/>
      <c r="FP49" s="28"/>
      <c r="FQ49" s="28"/>
      <c r="FR49" s="28"/>
      <c r="FS49" s="28"/>
      <c r="FT49" s="28"/>
      <c r="FU49" s="28"/>
      <c r="FV49" s="28"/>
      <c r="FW49" s="28"/>
      <c r="FX49" s="28"/>
      <c r="FY49" s="28"/>
      <c r="FZ49" s="28"/>
      <c r="GA49" s="28"/>
      <c r="GB49" s="28"/>
      <c r="GC49" s="28"/>
      <c r="GD49" s="28"/>
      <c r="GE49" s="28"/>
      <c r="GF49" s="28"/>
      <c r="GG49" s="28"/>
      <c r="GH49" s="28"/>
      <c r="GI49" s="28"/>
      <c r="GJ49" s="28"/>
      <c r="GK49" s="28"/>
      <c r="GL49" s="28"/>
      <c r="GM49" s="28"/>
      <c r="GN49" s="28"/>
      <c r="GO49" s="28"/>
      <c r="GP49" s="28"/>
      <c r="GQ49" s="28"/>
      <c r="GR49" s="28"/>
      <c r="GS49" s="28"/>
      <c r="GT49" s="28"/>
      <c r="GU49" s="28"/>
      <c r="GV49" s="28"/>
      <c r="GW49" s="28"/>
      <c r="GX49" s="28"/>
      <c r="GY49" s="28"/>
      <c r="GZ49" s="28"/>
      <c r="HA49" s="28"/>
      <c r="HB49" s="28"/>
      <c r="HC49" s="28"/>
      <c r="HD49" s="28"/>
      <c r="HE49" s="28"/>
      <c r="HF49" s="28"/>
      <c r="HG49" s="28"/>
      <c r="HH49" s="28"/>
      <c r="HI49" s="28"/>
      <c r="HJ49" s="28"/>
      <c r="HK49" s="28"/>
      <c r="HL49" s="28"/>
      <c r="HM49" s="28"/>
      <c r="HN49" s="28"/>
      <c r="HO49" s="28"/>
      <c r="HP49" s="28"/>
      <c r="HQ49" s="28"/>
      <c r="HR49" s="28"/>
      <c r="HS49" s="28"/>
      <c r="HT49" s="28"/>
      <c r="HU49" s="28"/>
      <c r="HV49" s="28"/>
      <c r="HW49" s="28"/>
      <c r="HX49" s="28"/>
      <c r="HY49" s="28"/>
      <c r="HZ49" s="28"/>
      <c r="IA49" s="28"/>
      <c r="IB49" s="28"/>
      <c r="IC49" s="28"/>
      <c r="ID49" s="28"/>
      <c r="IE49" s="28"/>
      <c r="IF49" s="28"/>
      <c r="IG49" s="28"/>
      <c r="IH49" s="28"/>
      <c r="II49" s="28"/>
      <c r="IJ49" s="28"/>
      <c r="IK49" s="28"/>
      <c r="IL49" s="28"/>
      <c r="IM49" s="28"/>
    </row>
    <row r="50" customHeight="1" spans="1:247">
      <c r="A50" s="28"/>
      <c r="B50"/>
      <c r="C50"/>
      <c r="D50"/>
      <c r="E50"/>
      <c r="F50"/>
      <c r="G50"/>
      <c r="H50"/>
      <c r="I50"/>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c r="EO50" s="28"/>
      <c r="EP50" s="28"/>
      <c r="EQ50" s="28"/>
      <c r="ER50" s="28"/>
      <c r="ES50" s="28"/>
      <c r="ET50" s="28"/>
      <c r="EU50" s="28"/>
      <c r="EV50" s="28"/>
      <c r="EW50" s="28"/>
      <c r="EX50" s="28"/>
      <c r="EY50" s="28"/>
      <c r="EZ50" s="28"/>
      <c r="FA50" s="28"/>
      <c r="FB50" s="28"/>
      <c r="FC50" s="28"/>
      <c r="FD50" s="28"/>
      <c r="FE50" s="28"/>
      <c r="FF50" s="28"/>
      <c r="FG50" s="28"/>
      <c r="FH50" s="28"/>
      <c r="FI50" s="28"/>
      <c r="FJ50" s="28"/>
      <c r="FK50" s="28"/>
      <c r="FL50" s="28"/>
      <c r="FM50" s="28"/>
      <c r="FN50" s="28"/>
      <c r="FO50" s="28"/>
      <c r="FP50" s="28"/>
      <c r="FQ50" s="28"/>
      <c r="FR50" s="28"/>
      <c r="FS50" s="28"/>
      <c r="FT50" s="28"/>
      <c r="FU50" s="28"/>
      <c r="FV50" s="28"/>
      <c r="FW50" s="28"/>
      <c r="FX50" s="28"/>
      <c r="FY50" s="28"/>
      <c r="FZ50" s="28"/>
      <c r="GA50" s="28"/>
      <c r="GB50" s="28"/>
      <c r="GC50" s="28"/>
      <c r="GD50" s="28"/>
      <c r="GE50" s="28"/>
      <c r="GF50" s="28"/>
      <c r="GG50" s="28"/>
      <c r="GH50" s="28"/>
      <c r="GI50" s="28"/>
      <c r="GJ50" s="28"/>
      <c r="GK50" s="28"/>
      <c r="GL50" s="28"/>
      <c r="GM50" s="28"/>
      <c r="GN50" s="28"/>
      <c r="GO50" s="28"/>
      <c r="GP50" s="28"/>
      <c r="GQ50" s="28"/>
      <c r="GR50" s="28"/>
      <c r="GS50" s="28"/>
      <c r="GT50" s="28"/>
      <c r="GU50" s="28"/>
      <c r="GV50" s="28"/>
      <c r="GW50" s="28"/>
      <c r="GX50" s="28"/>
      <c r="GY50" s="28"/>
      <c r="GZ50" s="28"/>
      <c r="HA50" s="28"/>
      <c r="HB50" s="28"/>
      <c r="HC50" s="28"/>
      <c r="HD50" s="28"/>
      <c r="HE50" s="28"/>
      <c r="HF50" s="28"/>
      <c r="HG50" s="28"/>
      <c r="HH50" s="28"/>
      <c r="HI50" s="28"/>
      <c r="HJ50" s="28"/>
      <c r="HK50" s="28"/>
      <c r="HL50" s="28"/>
      <c r="HM50" s="28"/>
      <c r="HN50" s="28"/>
      <c r="HO50" s="28"/>
      <c r="HP50" s="28"/>
      <c r="HQ50" s="28"/>
      <c r="HR50" s="28"/>
      <c r="HS50" s="28"/>
      <c r="HT50" s="28"/>
      <c r="HU50" s="28"/>
      <c r="HV50" s="28"/>
      <c r="HW50" s="28"/>
      <c r="HX50" s="28"/>
      <c r="HY50" s="28"/>
      <c r="HZ50" s="28"/>
      <c r="IA50" s="28"/>
      <c r="IB50" s="28"/>
      <c r="IC50" s="28"/>
      <c r="ID50" s="28"/>
      <c r="IE50" s="28"/>
      <c r="IF50" s="28"/>
      <c r="IG50" s="28"/>
      <c r="IH50" s="28"/>
      <c r="II50" s="28"/>
      <c r="IJ50" s="28"/>
      <c r="IK50" s="28"/>
      <c r="IL50" s="28"/>
      <c r="IM50" s="28"/>
    </row>
    <row r="51" customHeight="1" spans="1:247">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c r="EO51" s="28"/>
      <c r="EP51" s="28"/>
      <c r="EQ51" s="28"/>
      <c r="ER51" s="28"/>
      <c r="ES51" s="28"/>
      <c r="ET51" s="28"/>
      <c r="EU51" s="28"/>
      <c r="EV51" s="28"/>
      <c r="EW51" s="28"/>
      <c r="EX51" s="28"/>
      <c r="EY51" s="28"/>
      <c r="EZ51" s="28"/>
      <c r="FA51" s="28"/>
      <c r="FB51" s="28"/>
      <c r="FC51" s="28"/>
      <c r="FD51" s="28"/>
      <c r="FE51" s="28"/>
      <c r="FF51" s="28"/>
      <c r="FG51" s="28"/>
      <c r="FH51" s="28"/>
      <c r="FI51" s="28"/>
      <c r="FJ51" s="28"/>
      <c r="FK51" s="28"/>
      <c r="FL51" s="28"/>
      <c r="FM51" s="28"/>
      <c r="FN51" s="28"/>
      <c r="FO51" s="28"/>
      <c r="FP51" s="28"/>
      <c r="FQ51" s="28"/>
      <c r="FR51" s="28"/>
      <c r="FS51" s="28"/>
      <c r="FT51" s="28"/>
      <c r="FU51" s="28"/>
      <c r="FV51" s="28"/>
      <c r="FW51" s="28"/>
      <c r="FX51" s="28"/>
      <c r="FY51" s="28"/>
      <c r="FZ51" s="28"/>
      <c r="GA51" s="28"/>
      <c r="GB51" s="28"/>
      <c r="GC51" s="28"/>
      <c r="GD51" s="28"/>
      <c r="GE51" s="28"/>
      <c r="GF51" s="28"/>
      <c r="GG51" s="28"/>
      <c r="GH51" s="28"/>
      <c r="GI51" s="28"/>
      <c r="GJ51" s="28"/>
      <c r="GK51" s="28"/>
      <c r="GL51" s="28"/>
      <c r="GM51" s="28"/>
      <c r="GN51" s="28"/>
      <c r="GO51" s="28"/>
      <c r="GP51" s="28"/>
      <c r="GQ51" s="28"/>
      <c r="GR51" s="28"/>
      <c r="GS51" s="28"/>
      <c r="GT51" s="28"/>
      <c r="GU51" s="28"/>
      <c r="GV51" s="28"/>
      <c r="GW51" s="28"/>
      <c r="GX51" s="28"/>
      <c r="GY51" s="28"/>
      <c r="GZ51" s="28"/>
      <c r="HA51" s="28"/>
      <c r="HB51" s="28"/>
      <c r="HC51" s="28"/>
      <c r="HD51" s="28"/>
      <c r="HE51" s="28"/>
      <c r="HF51" s="28"/>
      <c r="HG51" s="28"/>
      <c r="HH51" s="28"/>
      <c r="HI51" s="28"/>
      <c r="HJ51" s="28"/>
      <c r="HK51" s="28"/>
      <c r="HL51" s="28"/>
      <c r="HM51" s="28"/>
      <c r="HN51" s="28"/>
      <c r="HO51" s="28"/>
      <c r="HP51" s="28"/>
      <c r="HQ51" s="28"/>
      <c r="HR51" s="28"/>
      <c r="HS51" s="28"/>
      <c r="HT51" s="28"/>
      <c r="HU51" s="28"/>
      <c r="HV51" s="28"/>
      <c r="HW51" s="28"/>
      <c r="HX51" s="28"/>
      <c r="HY51" s="28"/>
      <c r="HZ51" s="28"/>
      <c r="IA51" s="28"/>
      <c r="IB51" s="28"/>
      <c r="IC51" s="28"/>
      <c r="ID51" s="28"/>
      <c r="IE51" s="28"/>
      <c r="IF51" s="28"/>
      <c r="IG51" s="28"/>
      <c r="IH51" s="28"/>
      <c r="II51" s="28"/>
      <c r="IJ51" s="28"/>
      <c r="IK51" s="28"/>
      <c r="IL51" s="28"/>
      <c r="IM51" s="28"/>
    </row>
    <row r="52" customHeight="1" spans="1:247">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c r="GF52" s="28"/>
      <c r="GG52" s="28"/>
      <c r="GH52" s="28"/>
      <c r="GI52" s="28"/>
      <c r="GJ52" s="28"/>
      <c r="GK52" s="28"/>
      <c r="GL52" s="28"/>
      <c r="GM52" s="28"/>
      <c r="GN52" s="28"/>
      <c r="GO52" s="28"/>
      <c r="GP52" s="28"/>
      <c r="GQ52" s="28"/>
      <c r="GR52" s="28"/>
      <c r="GS52" s="28"/>
      <c r="GT52" s="28"/>
      <c r="GU52" s="28"/>
      <c r="GV52" s="28"/>
      <c r="GW52" s="28"/>
      <c r="GX52" s="28"/>
      <c r="GY52" s="28"/>
      <c r="GZ52" s="28"/>
      <c r="HA52" s="28"/>
      <c r="HB52" s="28"/>
      <c r="HC52" s="28"/>
      <c r="HD52" s="28"/>
      <c r="HE52" s="28"/>
      <c r="HF52" s="28"/>
      <c r="HG52" s="28"/>
      <c r="HH52" s="28"/>
      <c r="HI52" s="28"/>
      <c r="HJ52" s="28"/>
      <c r="HK52" s="28"/>
      <c r="HL52" s="28"/>
      <c r="HM52" s="28"/>
      <c r="HN52" s="28"/>
      <c r="HO52" s="28"/>
      <c r="HP52" s="28"/>
      <c r="HQ52" s="28"/>
      <c r="HR52" s="28"/>
      <c r="HS52" s="28"/>
      <c r="HT52" s="28"/>
      <c r="HU52" s="28"/>
      <c r="HV52" s="28"/>
      <c r="HW52" s="28"/>
      <c r="HX52" s="28"/>
      <c r="HY52" s="28"/>
      <c r="HZ52" s="28"/>
      <c r="IA52" s="28"/>
      <c r="IB52" s="28"/>
      <c r="IC52" s="28"/>
      <c r="ID52" s="28"/>
      <c r="IE52" s="28"/>
      <c r="IF52" s="28"/>
      <c r="IG52" s="28"/>
      <c r="IH52" s="28"/>
      <c r="II52" s="28"/>
      <c r="IJ52" s="28"/>
      <c r="IK52" s="28"/>
      <c r="IL52" s="28"/>
      <c r="IM52" s="28"/>
    </row>
    <row r="53" customHeight="1" spans="1:247">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c r="GN53" s="28"/>
      <c r="GO53" s="28"/>
      <c r="GP53" s="28"/>
      <c r="GQ53" s="28"/>
      <c r="GR53" s="28"/>
      <c r="GS53" s="28"/>
      <c r="GT53" s="28"/>
      <c r="GU53" s="28"/>
      <c r="GV53" s="28"/>
      <c r="GW53" s="28"/>
      <c r="GX53" s="28"/>
      <c r="GY53" s="28"/>
      <c r="GZ53" s="28"/>
      <c r="HA53" s="28"/>
      <c r="HB53" s="28"/>
      <c r="HC53" s="28"/>
      <c r="HD53" s="28"/>
      <c r="HE53" s="28"/>
      <c r="HF53" s="28"/>
      <c r="HG53" s="28"/>
      <c r="HH53" s="28"/>
      <c r="HI53" s="28"/>
      <c r="HJ53" s="28"/>
      <c r="HK53" s="28"/>
      <c r="HL53" s="28"/>
      <c r="HM53" s="28"/>
      <c r="HN53" s="28"/>
      <c r="HO53" s="28"/>
      <c r="HP53" s="28"/>
      <c r="HQ53" s="28"/>
      <c r="HR53" s="28"/>
      <c r="HS53" s="28"/>
      <c r="HT53" s="28"/>
      <c r="HU53" s="28"/>
      <c r="HV53" s="28"/>
      <c r="HW53" s="28"/>
      <c r="HX53" s="28"/>
      <c r="HY53" s="28"/>
      <c r="HZ53" s="28"/>
      <c r="IA53" s="28"/>
      <c r="IB53" s="28"/>
      <c r="IC53" s="28"/>
      <c r="ID53" s="28"/>
      <c r="IE53" s="28"/>
      <c r="IF53" s="28"/>
      <c r="IG53" s="28"/>
      <c r="IH53" s="28"/>
      <c r="II53" s="28"/>
      <c r="IJ53" s="28"/>
      <c r="IK53" s="28"/>
      <c r="IL53" s="28"/>
      <c r="IM53" s="28"/>
    </row>
    <row r="54" customHeight="1" spans="1:247">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c r="EO54" s="28"/>
      <c r="EP54" s="28"/>
      <c r="EQ54" s="28"/>
      <c r="ER54" s="28"/>
      <c r="ES54" s="28"/>
      <c r="ET54" s="28"/>
      <c r="EU54" s="28"/>
      <c r="EV54" s="28"/>
      <c r="EW54" s="28"/>
      <c r="EX54" s="28"/>
      <c r="EY54" s="28"/>
      <c r="EZ54" s="28"/>
      <c r="FA54" s="28"/>
      <c r="FB54" s="28"/>
      <c r="FC54" s="28"/>
      <c r="FD54" s="28"/>
      <c r="FE54" s="28"/>
      <c r="FF54" s="28"/>
      <c r="FG54" s="28"/>
      <c r="FH54" s="28"/>
      <c r="FI54" s="28"/>
      <c r="FJ54" s="28"/>
      <c r="FK54" s="28"/>
      <c r="FL54" s="28"/>
      <c r="FM54" s="28"/>
      <c r="FN54" s="28"/>
      <c r="FO54" s="28"/>
      <c r="FP54" s="28"/>
      <c r="FQ54" s="28"/>
      <c r="FR54" s="28"/>
      <c r="FS54" s="28"/>
      <c r="FT54" s="28"/>
      <c r="FU54" s="28"/>
      <c r="FV54" s="28"/>
      <c r="FW54" s="28"/>
      <c r="FX54" s="28"/>
      <c r="FY54" s="28"/>
      <c r="FZ54" s="28"/>
      <c r="GA54" s="28"/>
      <c r="GB54" s="28"/>
      <c r="GC54" s="28"/>
      <c r="GD54" s="28"/>
      <c r="GE54" s="28"/>
      <c r="GF54" s="28"/>
      <c r="GG54" s="28"/>
      <c r="GH54" s="28"/>
      <c r="GI54" s="28"/>
      <c r="GJ54" s="28"/>
      <c r="GK54" s="28"/>
      <c r="GL54" s="28"/>
      <c r="GM54" s="28"/>
      <c r="GN54" s="28"/>
      <c r="GO54" s="28"/>
      <c r="GP54" s="28"/>
      <c r="GQ54" s="28"/>
      <c r="GR54" s="28"/>
      <c r="GS54" s="28"/>
      <c r="GT54" s="28"/>
      <c r="GU54" s="28"/>
      <c r="GV54" s="28"/>
      <c r="GW54" s="28"/>
      <c r="GX54" s="28"/>
      <c r="GY54" s="28"/>
      <c r="GZ54" s="28"/>
      <c r="HA54" s="28"/>
      <c r="HB54" s="28"/>
      <c r="HC54" s="28"/>
      <c r="HD54" s="28"/>
      <c r="HE54" s="28"/>
      <c r="HF54" s="28"/>
      <c r="HG54" s="28"/>
      <c r="HH54" s="28"/>
      <c r="HI54" s="28"/>
      <c r="HJ54" s="28"/>
      <c r="HK54" s="28"/>
      <c r="HL54" s="28"/>
      <c r="HM54" s="28"/>
      <c r="HN54" s="28"/>
      <c r="HO54" s="28"/>
      <c r="HP54" s="28"/>
      <c r="HQ54" s="28"/>
      <c r="HR54" s="28"/>
      <c r="HS54" s="28"/>
      <c r="HT54" s="28"/>
      <c r="HU54" s="28"/>
      <c r="HV54" s="28"/>
      <c r="HW54" s="28"/>
      <c r="HX54" s="28"/>
      <c r="HY54" s="28"/>
      <c r="HZ54" s="28"/>
      <c r="IA54" s="28"/>
      <c r="IB54" s="28"/>
      <c r="IC54" s="28"/>
      <c r="ID54" s="28"/>
      <c r="IE54" s="28"/>
      <c r="IF54" s="28"/>
      <c r="IG54" s="28"/>
      <c r="IH54" s="28"/>
      <c r="II54" s="28"/>
      <c r="IJ54" s="28"/>
      <c r="IK54" s="28"/>
      <c r="IL54" s="28"/>
      <c r="IM54" s="28"/>
    </row>
    <row r="55" customHeight="1" spans="1:247">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c r="ET55" s="28"/>
      <c r="EU55" s="28"/>
      <c r="EV55" s="28"/>
      <c r="EW55" s="28"/>
      <c r="EX55" s="28"/>
      <c r="EY55" s="28"/>
      <c r="EZ55" s="28"/>
      <c r="FA55" s="28"/>
      <c r="FB55" s="28"/>
      <c r="FC55" s="28"/>
      <c r="FD55" s="28"/>
      <c r="FE55" s="28"/>
      <c r="FF55" s="28"/>
      <c r="FG55" s="28"/>
      <c r="FH55" s="28"/>
      <c r="FI55" s="28"/>
      <c r="FJ55" s="28"/>
      <c r="FK55" s="28"/>
      <c r="FL55" s="28"/>
      <c r="FM55" s="28"/>
      <c r="FN55" s="28"/>
      <c r="FO55" s="28"/>
      <c r="FP55" s="28"/>
      <c r="FQ55" s="28"/>
      <c r="FR55" s="28"/>
      <c r="FS55" s="28"/>
      <c r="FT55" s="28"/>
      <c r="FU55" s="28"/>
      <c r="FV55" s="28"/>
      <c r="FW55" s="28"/>
      <c r="FX55" s="28"/>
      <c r="FY55" s="28"/>
      <c r="FZ55" s="28"/>
      <c r="GA55" s="28"/>
      <c r="GB55" s="28"/>
      <c r="GC55" s="28"/>
      <c r="GD55" s="28"/>
      <c r="GE55" s="28"/>
      <c r="GF55" s="28"/>
      <c r="GG55" s="28"/>
      <c r="GH55" s="28"/>
      <c r="GI55" s="28"/>
      <c r="GJ55" s="28"/>
      <c r="GK55" s="28"/>
      <c r="GL55" s="28"/>
      <c r="GM55" s="28"/>
      <c r="GN55" s="28"/>
      <c r="GO55" s="28"/>
      <c r="GP55" s="28"/>
      <c r="GQ55" s="28"/>
      <c r="GR55" s="28"/>
      <c r="GS55" s="28"/>
      <c r="GT55" s="28"/>
      <c r="GU55" s="28"/>
      <c r="GV55" s="28"/>
      <c r="GW55" s="28"/>
      <c r="GX55" s="28"/>
      <c r="GY55" s="28"/>
      <c r="GZ55" s="28"/>
      <c r="HA55" s="28"/>
      <c r="HB55" s="28"/>
      <c r="HC55" s="28"/>
      <c r="HD55" s="28"/>
      <c r="HE55" s="28"/>
      <c r="HF55" s="28"/>
      <c r="HG55" s="28"/>
      <c r="HH55" s="28"/>
      <c r="HI55" s="28"/>
      <c r="HJ55" s="28"/>
      <c r="HK55" s="28"/>
      <c r="HL55" s="28"/>
      <c r="HM55" s="28"/>
      <c r="HN55" s="28"/>
      <c r="HO55" s="28"/>
      <c r="HP55" s="28"/>
      <c r="HQ55" s="28"/>
      <c r="HR55" s="28"/>
      <c r="HS55" s="28"/>
      <c r="HT55" s="28"/>
      <c r="HU55" s="28"/>
      <c r="HV55" s="28"/>
      <c r="HW55" s="28"/>
      <c r="HX55" s="28"/>
      <c r="HY55" s="28"/>
      <c r="HZ55" s="28"/>
      <c r="IA55" s="28"/>
      <c r="IB55" s="28"/>
      <c r="IC55" s="28"/>
      <c r="ID55" s="28"/>
      <c r="IE55" s="28"/>
      <c r="IF55" s="28"/>
      <c r="IG55" s="28"/>
      <c r="IH55" s="28"/>
      <c r="II55" s="28"/>
      <c r="IJ55" s="28"/>
      <c r="IK55" s="28"/>
      <c r="IL55" s="28"/>
      <c r="IM55" s="28"/>
    </row>
    <row r="56" customHeight="1" spans="1:247">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c r="GC56" s="28"/>
      <c r="GD56" s="28"/>
      <c r="GE56" s="28"/>
      <c r="GF56" s="28"/>
      <c r="GG56" s="28"/>
      <c r="GH56" s="28"/>
      <c r="GI56" s="28"/>
      <c r="GJ56" s="28"/>
      <c r="GK56" s="28"/>
      <c r="GL56" s="28"/>
      <c r="GM56" s="28"/>
      <c r="GN56" s="28"/>
      <c r="GO56" s="28"/>
      <c r="GP56" s="28"/>
      <c r="GQ56" s="28"/>
      <c r="GR56" s="28"/>
      <c r="GS56" s="28"/>
      <c r="GT56" s="28"/>
      <c r="GU56" s="28"/>
      <c r="GV56" s="28"/>
      <c r="GW56" s="28"/>
      <c r="GX56" s="28"/>
      <c r="GY56" s="28"/>
      <c r="GZ56" s="28"/>
      <c r="HA56" s="28"/>
      <c r="HB56" s="28"/>
      <c r="HC56" s="28"/>
      <c r="HD56" s="28"/>
      <c r="HE56" s="28"/>
      <c r="HF56" s="28"/>
      <c r="HG56" s="28"/>
      <c r="HH56" s="28"/>
      <c r="HI56" s="28"/>
      <c r="HJ56" s="28"/>
      <c r="HK56" s="28"/>
      <c r="HL56" s="28"/>
      <c r="HM56" s="28"/>
      <c r="HN56" s="28"/>
      <c r="HO56" s="28"/>
      <c r="HP56" s="28"/>
      <c r="HQ56" s="28"/>
      <c r="HR56" s="28"/>
      <c r="HS56" s="28"/>
      <c r="HT56" s="28"/>
      <c r="HU56" s="28"/>
      <c r="HV56" s="28"/>
      <c r="HW56" s="28"/>
      <c r="HX56" s="28"/>
      <c r="HY56" s="28"/>
      <c r="HZ56" s="28"/>
      <c r="IA56" s="28"/>
      <c r="IB56" s="28"/>
      <c r="IC56" s="28"/>
      <c r="ID56" s="28"/>
      <c r="IE56" s="28"/>
      <c r="IF56" s="28"/>
      <c r="IG56" s="28"/>
      <c r="IH56" s="28"/>
      <c r="II56" s="28"/>
      <c r="IJ56" s="28"/>
      <c r="IK56" s="28"/>
      <c r="IL56" s="28"/>
      <c r="IM56" s="28"/>
    </row>
  </sheetData>
  <sheetProtection formatCells="0" formatColumns="0" formatRows="0"/>
  <mergeCells count="7">
    <mergeCell ref="A2:I2"/>
    <mergeCell ref="D5:G5"/>
    <mergeCell ref="A5:A6"/>
    <mergeCell ref="B5:B6"/>
    <mergeCell ref="C5:C6"/>
    <mergeCell ref="H5:H6"/>
    <mergeCell ref="I5:I6"/>
  </mergeCells>
  <printOptions horizontalCentered="1" verticalCentered="1"/>
  <pageMargins left="0.62992125984252" right="0.62992125984252" top="0.590551181102362" bottom="0.78740157480315" header="0.393700787401575" footer="0.393700787401575"/>
  <pageSetup paperSize="9" orientation="landscape" horizontalDpi="1200" verticalDpi="12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
  <sheetViews>
    <sheetView showGridLines="0" showZeros="0" workbookViewId="0">
      <selection activeCell="A2" sqref="A2:N2"/>
    </sheetView>
  </sheetViews>
  <sheetFormatPr defaultColWidth="9" defaultRowHeight="14.25" outlineLevelRow="5"/>
  <cols>
    <col min="1" max="14" width="13.875" customWidth="1"/>
  </cols>
  <sheetData>
    <row r="1" customHeight="1" spans="1:1">
      <c r="A1" s="17" t="s">
        <v>191</v>
      </c>
    </row>
    <row r="2" ht="22.5" customHeight="1" spans="1:14">
      <c r="A2" s="18" t="s">
        <v>192</v>
      </c>
      <c r="B2" s="18"/>
      <c r="C2" s="18"/>
      <c r="D2" s="18"/>
      <c r="E2" s="18"/>
      <c r="F2" s="18"/>
      <c r="G2" s="18"/>
      <c r="H2" s="18"/>
      <c r="I2" s="18"/>
      <c r="J2" s="18"/>
      <c r="K2" s="18"/>
      <c r="L2" s="18"/>
      <c r="M2" s="18"/>
      <c r="N2" s="18"/>
    </row>
    <row r="3" customHeight="1"/>
    <row r="4" customHeight="1" spans="14:14">
      <c r="N4" s="23" t="s">
        <v>193</v>
      </c>
    </row>
    <row r="5" ht="54.75" customHeight="1" spans="1:14">
      <c r="A5" s="19" t="s">
        <v>194</v>
      </c>
      <c r="B5" s="19" t="s">
        <v>195</v>
      </c>
      <c r="C5" s="19" t="s">
        <v>196</v>
      </c>
      <c r="D5" s="19" t="s">
        <v>197</v>
      </c>
      <c r="E5" s="19" t="s">
        <v>198</v>
      </c>
      <c r="F5" s="19" t="s">
        <v>199</v>
      </c>
      <c r="G5" s="19" t="s">
        <v>200</v>
      </c>
      <c r="H5" s="20" t="s">
        <v>201</v>
      </c>
      <c r="I5" s="20" t="s">
        <v>202</v>
      </c>
      <c r="J5" s="24" t="s">
        <v>203</v>
      </c>
      <c r="K5" s="24" t="s">
        <v>204</v>
      </c>
      <c r="L5" s="24" t="s">
        <v>205</v>
      </c>
      <c r="M5" s="24" t="s">
        <v>206</v>
      </c>
      <c r="N5" s="24" t="s">
        <v>207</v>
      </c>
    </row>
    <row r="6" ht="21" customHeight="1" spans="1:14">
      <c r="A6" s="21"/>
      <c r="B6" s="21"/>
      <c r="C6" s="21"/>
      <c r="D6" s="21"/>
      <c r="E6" s="21"/>
      <c r="F6" s="21"/>
      <c r="G6" s="21"/>
      <c r="H6" s="22"/>
      <c r="I6" s="22"/>
      <c r="J6" s="22"/>
      <c r="K6" s="22"/>
      <c r="L6" s="22"/>
      <c r="M6" s="22"/>
      <c r="N6" s="22"/>
    </row>
  </sheetData>
  <sheetProtection formatCells="0" formatColumns="0" formatRows="0"/>
  <mergeCells count="1">
    <mergeCell ref="A2:N2"/>
  </mergeCells>
  <printOptions horizontalCentered="1" verticalCentered="1"/>
  <pageMargins left="0.748031496062992" right="0.748031496062992" top="0.984251968503937" bottom="0.984251968503937" header="0.511811023622047" footer="0.511811023622047"/>
  <pageSetup paperSize="9" scale="67"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IO9"/>
  <sheetViews>
    <sheetView showGridLines="0" showZeros="0" tabSelected="1" workbookViewId="0">
      <selection activeCell="F19" sqref="F19"/>
    </sheetView>
  </sheetViews>
  <sheetFormatPr defaultColWidth="9" defaultRowHeight="14.25"/>
  <cols>
    <col min="1" max="1" width="25.875" customWidth="1"/>
    <col min="2" max="2" width="17.125" customWidth="1"/>
    <col min="3" max="4" width="12.25" customWidth="1"/>
    <col min="5" max="5" width="10.75" customWidth="1"/>
    <col min="6" max="6" width="10.875" customWidth="1"/>
    <col min="7" max="7" width="10.625" customWidth="1"/>
    <col min="8" max="8" width="10.75" customWidth="1"/>
    <col min="9" max="9" width="10.625" customWidth="1"/>
    <col min="10" max="11" width="12.25" customWidth="1"/>
    <col min="12" max="12" width="10.875" customWidth="1"/>
    <col min="13" max="13" width="10.625" customWidth="1"/>
    <col min="14" max="14" width="10.75" customWidth="1"/>
  </cols>
  <sheetData>
    <row r="1" customHeight="1" spans="1:21">
      <c r="A1" s="161" t="s">
        <v>2</v>
      </c>
      <c r="B1" s="162"/>
      <c r="C1" s="162"/>
      <c r="D1" s="163"/>
      <c r="E1" s="164"/>
      <c r="F1" s="164"/>
      <c r="G1" s="163"/>
      <c r="H1" s="163"/>
      <c r="I1" s="163"/>
      <c r="J1" s="163"/>
      <c r="K1" s="163"/>
      <c r="L1" s="163"/>
      <c r="M1" s="163"/>
      <c r="N1" s="163"/>
      <c r="O1" s="163"/>
      <c r="P1" s="163"/>
      <c r="Q1" s="163"/>
      <c r="R1" s="163"/>
      <c r="S1" s="163"/>
      <c r="T1" s="163"/>
      <c r="U1" s="163"/>
    </row>
    <row r="2" ht="27" customHeight="1" spans="1:21">
      <c r="A2" s="165" t="s">
        <v>3</v>
      </c>
      <c r="B2" s="165"/>
      <c r="C2" s="165"/>
      <c r="D2" s="165"/>
      <c r="E2" s="165"/>
      <c r="F2" s="165"/>
      <c r="G2" s="165"/>
      <c r="H2" s="165"/>
      <c r="I2" s="165"/>
      <c r="J2" s="165"/>
      <c r="K2" s="165"/>
      <c r="L2" s="165"/>
      <c r="M2" s="165"/>
      <c r="N2" s="165"/>
      <c r="O2" s="163"/>
      <c r="P2" s="163"/>
      <c r="Q2" s="163"/>
      <c r="R2" s="163"/>
      <c r="S2" s="163"/>
      <c r="T2" s="163"/>
      <c r="U2" s="163"/>
    </row>
    <row r="3" customHeight="1" spans="1:21">
      <c r="A3" s="166"/>
      <c r="B3" s="166"/>
      <c r="C3" s="166"/>
      <c r="D3" s="166"/>
      <c r="E3" s="167"/>
      <c r="F3" s="167"/>
      <c r="G3" s="168"/>
      <c r="H3" s="168"/>
      <c r="I3" s="168"/>
      <c r="J3" s="168"/>
      <c r="K3" s="168"/>
      <c r="L3" s="168"/>
      <c r="M3" s="168"/>
      <c r="N3" s="168"/>
      <c r="O3" s="168"/>
      <c r="P3" s="168"/>
      <c r="Q3" s="168"/>
      <c r="R3" s="168"/>
      <c r="S3" s="168"/>
      <c r="T3" s="168"/>
      <c r="U3" s="168"/>
    </row>
    <row r="4" s="160" customFormat="1" ht="17.25" customHeight="1" spans="1:249">
      <c r="A4" s="169"/>
      <c r="B4" s="170"/>
      <c r="C4" s="170"/>
      <c r="D4" s="170"/>
      <c r="E4" s="170"/>
      <c r="F4" s="170"/>
      <c r="G4" s="170"/>
      <c r="H4" s="170"/>
      <c r="I4" s="170"/>
      <c r="J4" s="170"/>
      <c r="K4" s="170"/>
      <c r="L4" s="170"/>
      <c r="M4" s="170"/>
      <c r="N4" s="175" t="s">
        <v>4</v>
      </c>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row>
    <row r="5" ht="21" customHeight="1" spans="1:14">
      <c r="A5" s="171" t="s">
        <v>5</v>
      </c>
      <c r="B5" s="34" t="s">
        <v>6</v>
      </c>
      <c r="C5" s="83" t="s">
        <v>7</v>
      </c>
      <c r="D5" s="84"/>
      <c r="E5" s="84"/>
      <c r="F5" s="84"/>
      <c r="G5" s="87" t="s">
        <v>8</v>
      </c>
      <c r="H5" s="87" t="s">
        <v>9</v>
      </c>
      <c r="I5" s="87" t="s">
        <v>10</v>
      </c>
      <c r="J5" s="176" t="s">
        <v>11</v>
      </c>
      <c r="K5" s="176"/>
      <c r="L5" s="176"/>
      <c r="M5" s="176"/>
      <c r="N5" s="176"/>
    </row>
    <row r="6" ht="76.5" customHeight="1" spans="1:14">
      <c r="A6" s="172"/>
      <c r="B6" s="34"/>
      <c r="C6" s="87" t="s">
        <v>12</v>
      </c>
      <c r="D6" s="87" t="s">
        <v>13</v>
      </c>
      <c r="E6" s="87" t="s">
        <v>14</v>
      </c>
      <c r="F6" s="87" t="s">
        <v>15</v>
      </c>
      <c r="G6" s="94"/>
      <c r="H6" s="94"/>
      <c r="I6" s="111"/>
      <c r="J6" s="104" t="s">
        <v>6</v>
      </c>
      <c r="K6" s="104" t="s">
        <v>16</v>
      </c>
      <c r="L6" s="172" t="s">
        <v>17</v>
      </c>
      <c r="M6" s="172" t="s">
        <v>18</v>
      </c>
      <c r="N6" s="104" t="s">
        <v>19</v>
      </c>
    </row>
    <row r="7" s="45" customFormat="1" ht="25" customHeight="1" spans="1:14">
      <c r="A7" s="173" t="s">
        <v>20</v>
      </c>
      <c r="B7" s="174">
        <v>1172.87</v>
      </c>
      <c r="C7" s="174">
        <f>D7+E7</f>
        <v>1172.87</v>
      </c>
      <c r="D7" s="174">
        <v>1143.87</v>
      </c>
      <c r="E7" s="174">
        <v>29</v>
      </c>
      <c r="F7" s="174"/>
      <c r="G7" s="174"/>
      <c r="H7" s="174"/>
      <c r="I7" s="174"/>
      <c r="J7" s="174">
        <v>1172.87</v>
      </c>
      <c r="K7" s="174">
        <v>1126.31</v>
      </c>
      <c r="L7" s="174">
        <v>36.96</v>
      </c>
      <c r="M7" s="174">
        <v>9.6</v>
      </c>
      <c r="N7" s="174"/>
    </row>
    <row r="8" ht="25" customHeight="1" spans="1:14">
      <c r="A8" s="130"/>
      <c r="B8" s="174"/>
      <c r="C8" s="174"/>
      <c r="D8" s="174"/>
      <c r="E8" s="174"/>
      <c r="F8" s="174"/>
      <c r="G8" s="174"/>
      <c r="H8" s="174"/>
      <c r="I8" s="174"/>
      <c r="J8" s="174"/>
      <c r="K8" s="174"/>
      <c r="L8" s="174"/>
      <c r="M8" s="174"/>
      <c r="N8" s="174"/>
    </row>
    <row r="9" ht="25" customHeight="1" spans="1:14">
      <c r="A9" s="173"/>
      <c r="B9" s="174"/>
      <c r="C9" s="174"/>
      <c r="D9" s="174"/>
      <c r="E9" s="174"/>
      <c r="F9" s="174"/>
      <c r="G9" s="174"/>
      <c r="H9" s="174"/>
      <c r="I9" s="174"/>
      <c r="J9" s="174"/>
      <c r="K9" s="174"/>
      <c r="L9" s="174"/>
      <c r="M9" s="174"/>
      <c r="N9" s="174"/>
    </row>
  </sheetData>
  <sheetProtection formatCells="0" formatColumns="0" formatRows="0"/>
  <mergeCells count="7">
    <mergeCell ref="A2:N2"/>
    <mergeCell ref="C5:F5"/>
    <mergeCell ref="A5:A6"/>
    <mergeCell ref="B5:B6"/>
    <mergeCell ref="G5:G6"/>
    <mergeCell ref="H5:H6"/>
    <mergeCell ref="I5:I6"/>
  </mergeCells>
  <printOptions horizontalCentered="1" verticalCentered="1"/>
  <pageMargins left="0.590551181102362" right="0.748031496062992" top="0.984251968503937" bottom="0.984251968503937" header="0.511811023622047" footer="0.511811023622047"/>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K12" sqref="K12"/>
    </sheetView>
  </sheetViews>
  <sheetFormatPr defaultColWidth="10" defaultRowHeight="14.25" outlineLevelCol="7"/>
  <cols>
    <col min="1" max="1" width="12.875" style="1" customWidth="1"/>
    <col min="2" max="2" width="28.5" style="1" customWidth="1"/>
    <col min="3" max="5" width="12.625" style="1" customWidth="1"/>
    <col min="6" max="8" width="11.625" style="1" customWidth="1"/>
    <col min="9" max="10" width="9.75" style="1" customWidth="1"/>
    <col min="11" max="16384" width="10" style="1"/>
  </cols>
  <sheetData>
    <row r="1" ht="35.85" customHeight="1" spans="1:8">
      <c r="A1" s="2"/>
      <c r="B1" s="3" t="s">
        <v>208</v>
      </c>
      <c r="C1" s="3"/>
      <c r="D1" s="3"/>
      <c r="E1" s="3"/>
      <c r="F1" s="3"/>
      <c r="G1" s="3"/>
      <c r="H1" s="3"/>
    </row>
    <row r="2" ht="16.35" customHeight="1" spans="1:8">
      <c r="A2" s="4"/>
      <c r="B2" s="4"/>
      <c r="C2" s="5"/>
      <c r="D2" s="5"/>
      <c r="E2" s="5"/>
      <c r="F2" s="5"/>
      <c r="G2" s="5"/>
      <c r="H2" s="5"/>
    </row>
    <row r="3" ht="16.35" customHeight="1" spans="1:8">
      <c r="A3" s="6" t="s">
        <v>209</v>
      </c>
      <c r="B3" s="6"/>
      <c r="C3" s="7"/>
      <c r="D3" s="7"/>
      <c r="E3" s="8"/>
      <c r="F3" s="8"/>
      <c r="G3" s="8"/>
      <c r="H3" s="8"/>
    </row>
    <row r="4" ht="16.35" customHeight="1" spans="1:8">
      <c r="A4" s="9" t="s">
        <v>210</v>
      </c>
      <c r="B4" s="9"/>
      <c r="C4" s="9"/>
      <c r="D4" s="9"/>
      <c r="E4" s="9"/>
      <c r="F4" s="9"/>
      <c r="G4" s="9"/>
      <c r="H4" s="9"/>
    </row>
    <row r="5" ht="26.1" customHeight="1" spans="1:8">
      <c r="A5" s="10" t="s">
        <v>211</v>
      </c>
      <c r="B5" s="11" t="s">
        <v>152</v>
      </c>
      <c r="C5" s="12" t="s">
        <v>201</v>
      </c>
      <c r="D5" s="12" t="s">
        <v>212</v>
      </c>
      <c r="E5" s="12"/>
      <c r="F5" s="12"/>
      <c r="G5" s="12"/>
      <c r="H5" s="12"/>
    </row>
    <row r="6" ht="32.65" customHeight="1" spans="1:8">
      <c r="A6" s="10"/>
      <c r="B6" s="11"/>
      <c r="C6" s="12"/>
      <c r="D6" s="10" t="s">
        <v>6</v>
      </c>
      <c r="E6" s="10" t="s">
        <v>213</v>
      </c>
      <c r="F6" s="10" t="s">
        <v>214</v>
      </c>
      <c r="G6" s="10" t="s">
        <v>215</v>
      </c>
      <c r="H6" s="10" t="s">
        <v>216</v>
      </c>
    </row>
    <row r="7" ht="32.65" customHeight="1" spans="1:8">
      <c r="A7" s="10"/>
      <c r="B7" s="11"/>
      <c r="C7" s="12"/>
      <c r="D7" s="10"/>
      <c r="E7" s="10"/>
      <c r="F7" s="10"/>
      <c r="G7" s="10"/>
      <c r="H7" s="10"/>
    </row>
    <row r="8" ht="26.1" customHeight="1" spans="1:8">
      <c r="A8" s="11"/>
      <c r="B8" s="11" t="s">
        <v>6</v>
      </c>
      <c r="C8" s="13">
        <f>C9+C10+C11+C12+C13</f>
        <v>1172.87</v>
      </c>
      <c r="D8" s="13">
        <f>D9+D10+D11+D12+D13</f>
        <v>1172.87</v>
      </c>
      <c r="E8" s="13">
        <f>E9+E10+E11+E12+E13</f>
        <v>1172.87</v>
      </c>
      <c r="F8" s="13"/>
      <c r="G8" s="13"/>
      <c r="H8" s="13"/>
    </row>
    <row r="9" ht="26.1" customHeight="1" spans="1:8">
      <c r="A9" s="14" t="s">
        <v>217</v>
      </c>
      <c r="B9" s="15" t="s">
        <v>25</v>
      </c>
      <c r="C9" s="13">
        <f>D9</f>
        <v>4.01</v>
      </c>
      <c r="D9" s="13">
        <f>E9+F9+G9+H9</f>
        <v>4.01</v>
      </c>
      <c r="E9" s="13">
        <v>4.01</v>
      </c>
      <c r="F9" s="13"/>
      <c r="G9" s="13"/>
      <c r="H9" s="13"/>
    </row>
    <row r="10" ht="26.1" customHeight="1" spans="1:8">
      <c r="A10" s="14" t="s">
        <v>218</v>
      </c>
      <c r="B10" s="15" t="s">
        <v>26</v>
      </c>
      <c r="C10" s="13">
        <f>D10</f>
        <v>127.79</v>
      </c>
      <c r="D10" s="13">
        <f>E10+F10+G10+H10</f>
        <v>127.79</v>
      </c>
      <c r="E10" s="13">
        <v>127.79</v>
      </c>
      <c r="F10" s="13"/>
      <c r="G10" s="13"/>
      <c r="H10" s="13"/>
    </row>
    <row r="11" ht="26.1" customHeight="1" spans="1:8">
      <c r="A11" s="14" t="s">
        <v>219</v>
      </c>
      <c r="B11" s="15" t="s">
        <v>27</v>
      </c>
      <c r="C11" s="13">
        <f>D11</f>
        <v>29</v>
      </c>
      <c r="D11" s="13">
        <f>E11+F11+G11+H11</f>
        <v>29</v>
      </c>
      <c r="E11" s="13">
        <v>29</v>
      </c>
      <c r="F11" s="13"/>
      <c r="G11" s="13"/>
      <c r="H11" s="13"/>
    </row>
    <row r="12" ht="26.1" customHeight="1" spans="1:8">
      <c r="A12" s="14" t="s">
        <v>220</v>
      </c>
      <c r="B12" s="15" t="s">
        <v>28</v>
      </c>
      <c r="C12" s="13">
        <f>D12</f>
        <v>918.01</v>
      </c>
      <c r="D12" s="13">
        <f>E12+F12+G12+H12</f>
        <v>918.01</v>
      </c>
      <c r="E12" s="13">
        <v>918.01</v>
      </c>
      <c r="F12" s="13"/>
      <c r="G12" s="13"/>
      <c r="H12" s="13"/>
    </row>
    <row r="13" ht="27.6" customHeight="1" spans="1:8">
      <c r="A13" s="14" t="s">
        <v>221</v>
      </c>
      <c r="B13" s="16" t="s">
        <v>29</v>
      </c>
      <c r="C13" s="13">
        <f>D13</f>
        <v>94.06</v>
      </c>
      <c r="D13" s="13">
        <f>E13+F13+G13+H13</f>
        <v>94.06</v>
      </c>
      <c r="E13" s="13">
        <v>94.06</v>
      </c>
      <c r="F13" s="13"/>
      <c r="G13" s="13"/>
      <c r="H13" s="13"/>
    </row>
    <row r="14" ht="27.6" customHeight="1" spans="1:8">
      <c r="A14" s="14"/>
      <c r="B14" s="14"/>
      <c r="C14" s="13"/>
      <c r="D14" s="13"/>
      <c r="E14" s="13"/>
      <c r="F14" s="13"/>
      <c r="G14" s="13"/>
      <c r="H14" s="13"/>
    </row>
    <row r="15" ht="27.6" customHeight="1" spans="1:8">
      <c r="A15" s="14"/>
      <c r="B15" s="14"/>
      <c r="C15" s="13"/>
      <c r="D15" s="13"/>
      <c r="E15" s="13"/>
      <c r="F15" s="13"/>
      <c r="G15" s="13"/>
      <c r="H15" s="13"/>
    </row>
    <row r="16" ht="27.6" customHeight="1" spans="1:8">
      <c r="A16" s="14"/>
      <c r="B16" s="14"/>
      <c r="C16" s="13"/>
      <c r="D16" s="13"/>
      <c r="E16" s="13"/>
      <c r="F16" s="13"/>
      <c r="G16" s="13"/>
      <c r="H16" s="13"/>
    </row>
    <row r="17" ht="26.1" customHeight="1" spans="1:8">
      <c r="A17" s="14"/>
      <c r="B17" s="14"/>
      <c r="C17" s="13"/>
      <c r="D17" s="13"/>
      <c r="E17" s="13"/>
      <c r="F17" s="13"/>
      <c r="G17" s="13"/>
      <c r="H17" s="13"/>
    </row>
    <row r="18" ht="26.1" customHeight="1" spans="1:8">
      <c r="A18" s="14"/>
      <c r="B18" s="14"/>
      <c r="C18" s="13"/>
      <c r="D18" s="13"/>
      <c r="E18" s="13"/>
      <c r="F18" s="13"/>
      <c r="G18" s="13"/>
      <c r="H18" s="13"/>
    </row>
  </sheetData>
  <mergeCells count="11">
    <mergeCell ref="B1:H1"/>
    <mergeCell ref="A4:H4"/>
    <mergeCell ref="D5:H5"/>
    <mergeCell ref="A5:A7"/>
    <mergeCell ref="B5:B7"/>
    <mergeCell ref="C5:C7"/>
    <mergeCell ref="D6:D7"/>
    <mergeCell ref="E6:E7"/>
    <mergeCell ref="F6:F7"/>
    <mergeCell ref="G6:G7"/>
    <mergeCell ref="H6:H7"/>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I37"/>
  <sheetViews>
    <sheetView showGridLines="0" showZeros="0" workbookViewId="0">
      <selection activeCell="A13" sqref="A13"/>
    </sheetView>
  </sheetViews>
  <sheetFormatPr defaultColWidth="6.875" defaultRowHeight="12.75" customHeight="1"/>
  <cols>
    <col min="1" max="1" width="36.875" style="97" customWidth="1"/>
    <col min="2" max="2" width="16.875" style="97" customWidth="1"/>
    <col min="3" max="3" width="12.125" style="97" customWidth="1"/>
    <col min="4" max="4" width="11.75" style="97" customWidth="1"/>
    <col min="5" max="5" width="11.125" style="97" customWidth="1"/>
    <col min="6" max="6" width="10.875" style="97" customWidth="1"/>
    <col min="7" max="9" width="10.625" style="97" customWidth="1"/>
    <col min="10" max="246" width="6.875" style="97" customWidth="1"/>
    <col min="247" max="16384" width="6.875" style="97"/>
  </cols>
  <sheetData>
    <row r="1" ht="24.75" customHeight="1" spans="1:9">
      <c r="A1" s="78" t="s">
        <v>21</v>
      </c>
      <c r="B1"/>
      <c r="C1"/>
      <c r="D1"/>
      <c r="E1"/>
      <c r="F1"/>
      <c r="G1"/>
      <c r="H1"/>
      <c r="I1"/>
    </row>
    <row r="2" ht="27.75" customHeight="1" spans="1:9">
      <c r="A2" s="108" t="s">
        <v>22</v>
      </c>
      <c r="B2" s="108"/>
      <c r="C2" s="108"/>
      <c r="D2" s="108"/>
      <c r="E2" s="108"/>
      <c r="F2" s="108"/>
      <c r="G2" s="108"/>
      <c r="H2" s="108"/>
      <c r="I2" s="108"/>
    </row>
    <row r="3" ht="16.5" customHeight="1" spans="1:9">
      <c r="A3" s="99"/>
      <c r="B3" s="100"/>
      <c r="C3" s="100"/>
      <c r="D3" s="100"/>
      <c r="E3" s="101"/>
      <c r="F3" s="101"/>
      <c r="G3" s="101"/>
      <c r="H3" s="101"/>
      <c r="I3"/>
    </row>
    <row r="4" ht="16.5" customHeight="1" spans="1:9">
      <c r="A4" s="102"/>
      <c r="B4" s="102"/>
      <c r="C4" s="102"/>
      <c r="D4" s="102"/>
      <c r="E4" s="109"/>
      <c r="F4" s="109"/>
      <c r="G4" s="153"/>
      <c r="H4"/>
      <c r="I4" s="103" t="s">
        <v>23</v>
      </c>
    </row>
    <row r="5" ht="28.5" customHeight="1" spans="1:9">
      <c r="A5" s="34" t="s">
        <v>24</v>
      </c>
      <c r="B5" s="34" t="s">
        <v>6</v>
      </c>
      <c r="C5" s="83" t="s">
        <v>7</v>
      </c>
      <c r="D5" s="84"/>
      <c r="E5" s="84"/>
      <c r="F5" s="84"/>
      <c r="G5" s="87" t="s">
        <v>8</v>
      </c>
      <c r="H5" s="87" t="s">
        <v>9</v>
      </c>
      <c r="I5" s="87" t="s">
        <v>10</v>
      </c>
    </row>
    <row r="6" ht="28.5" customHeight="1" spans="1:9">
      <c r="A6" s="34"/>
      <c r="B6" s="34"/>
      <c r="C6" s="87" t="s">
        <v>12</v>
      </c>
      <c r="D6" s="87" t="s">
        <v>13</v>
      </c>
      <c r="E6" s="87" t="s">
        <v>14</v>
      </c>
      <c r="F6" s="87" t="s">
        <v>15</v>
      </c>
      <c r="G6" s="94"/>
      <c r="H6" s="94"/>
      <c r="I6" s="94"/>
    </row>
    <row r="7" ht="28.5" customHeight="1" spans="1:9">
      <c r="A7" s="34"/>
      <c r="B7" s="34"/>
      <c r="C7" s="111"/>
      <c r="D7" s="111"/>
      <c r="E7" s="111"/>
      <c r="F7" s="111"/>
      <c r="G7" s="111"/>
      <c r="H7" s="111"/>
      <c r="I7" s="111"/>
    </row>
    <row r="8" s="96" customFormat="1" ht="19.5" customHeight="1" spans="1:9">
      <c r="A8" s="15" t="s">
        <v>6</v>
      </c>
      <c r="B8" s="131">
        <f t="shared" ref="B8:B13" si="0">C8+G8+H8+I8</f>
        <v>1172.87</v>
      </c>
      <c r="C8" s="131">
        <f>C9+C10+C11+C12+C13</f>
        <v>1172.87</v>
      </c>
      <c r="D8" s="131">
        <f>D9+D10+D11+D12+D13</f>
        <v>1143.87</v>
      </c>
      <c r="E8" s="131">
        <f>E9+E10+E11+E12+E13</f>
        <v>29</v>
      </c>
      <c r="F8" s="131">
        <v>0</v>
      </c>
      <c r="G8" s="131">
        <v>0</v>
      </c>
      <c r="H8" s="131">
        <v>0</v>
      </c>
      <c r="I8" s="159">
        <v>0</v>
      </c>
    </row>
    <row r="9" s="96" customFormat="1" ht="19.5" customHeight="1" spans="1:9">
      <c r="A9" s="15" t="s">
        <v>25</v>
      </c>
      <c r="B9" s="131">
        <f t="shared" si="0"/>
        <v>4.01</v>
      </c>
      <c r="C9" s="131">
        <f>D9+E9+F9</f>
        <v>4.01</v>
      </c>
      <c r="D9" s="131">
        <v>4.01</v>
      </c>
      <c r="E9" s="132"/>
      <c r="F9" s="131"/>
      <c r="G9" s="131"/>
      <c r="H9" s="131"/>
      <c r="I9" s="159"/>
    </row>
    <row r="10" ht="19.5" customHeight="1" spans="1:9">
      <c r="A10" s="15" t="s">
        <v>26</v>
      </c>
      <c r="B10" s="131">
        <f t="shared" si="0"/>
        <v>127.79</v>
      </c>
      <c r="C10" s="131">
        <f>D10+E10+F10</f>
        <v>127.79</v>
      </c>
      <c r="D10" s="131">
        <v>127.79</v>
      </c>
      <c r="E10" s="132"/>
      <c r="F10" s="131">
        <v>0</v>
      </c>
      <c r="G10" s="131">
        <v>0</v>
      </c>
      <c r="H10" s="131">
        <v>0</v>
      </c>
      <c r="I10" s="159">
        <v>0</v>
      </c>
    </row>
    <row r="11" ht="19.5" customHeight="1" spans="1:9">
      <c r="A11" s="15" t="s">
        <v>27</v>
      </c>
      <c r="B11" s="131">
        <f t="shared" si="0"/>
        <v>29</v>
      </c>
      <c r="C11" s="131">
        <f>D11+E11+F11</f>
        <v>29</v>
      </c>
      <c r="D11" s="131"/>
      <c r="E11" s="132">
        <v>29</v>
      </c>
      <c r="F11" s="131">
        <v>0</v>
      </c>
      <c r="G11" s="131">
        <v>0</v>
      </c>
      <c r="H11" s="131">
        <v>0</v>
      </c>
      <c r="I11" s="159">
        <v>0</v>
      </c>
    </row>
    <row r="12" ht="19.5" customHeight="1" spans="1:9">
      <c r="A12" s="15" t="s">
        <v>28</v>
      </c>
      <c r="B12" s="131">
        <f t="shared" si="0"/>
        <v>918.01</v>
      </c>
      <c r="C12" s="131">
        <f>D12+E12+F12</f>
        <v>918.01</v>
      </c>
      <c r="D12" s="132">
        <f>36.96+26.66+5.31+0.28+6.08+268.11+17.67+0.34+29.4+119.05+2.05+6.77+0.37+245.7+15.92+1.93+2.62+2.86+122.52+7.41</f>
        <v>918.01</v>
      </c>
      <c r="E12" s="132"/>
      <c r="F12" s="131">
        <v>0</v>
      </c>
      <c r="G12" s="131">
        <v>0</v>
      </c>
      <c r="H12" s="131">
        <v>0</v>
      </c>
      <c r="I12" s="159">
        <v>0</v>
      </c>
    </row>
    <row r="13" ht="19.5" customHeight="1" spans="1:9">
      <c r="A13" s="16" t="s">
        <v>29</v>
      </c>
      <c r="B13" s="131">
        <f t="shared" si="0"/>
        <v>94.06</v>
      </c>
      <c r="C13" s="131">
        <f>D13+E13+F13</f>
        <v>94.06</v>
      </c>
      <c r="D13" s="132">
        <f>45.06+49</f>
        <v>94.06</v>
      </c>
      <c r="E13" s="132"/>
      <c r="F13" s="131">
        <v>0</v>
      </c>
      <c r="G13" s="131">
        <v>0</v>
      </c>
      <c r="H13" s="131">
        <v>0</v>
      </c>
      <c r="I13" s="159">
        <v>0</v>
      </c>
    </row>
    <row r="14" ht="19.5" customHeight="1" spans="1:9">
      <c r="A14" s="15"/>
      <c r="B14" s="131"/>
      <c r="C14" s="131"/>
      <c r="D14" s="132"/>
      <c r="E14" s="132"/>
      <c r="F14" s="131">
        <v>0</v>
      </c>
      <c r="G14" s="131">
        <v>0</v>
      </c>
      <c r="H14" s="131">
        <v>0</v>
      </c>
      <c r="I14" s="159">
        <v>0</v>
      </c>
    </row>
    <row r="15" ht="19.5" customHeight="1" spans="1:9">
      <c r="A15" s="16"/>
      <c r="B15" s="131"/>
      <c r="C15" s="131"/>
      <c r="D15" s="132"/>
      <c r="E15" s="132"/>
      <c r="F15" s="131">
        <v>0</v>
      </c>
      <c r="G15" s="131">
        <v>0</v>
      </c>
      <c r="H15" s="131">
        <v>0</v>
      </c>
      <c r="I15" s="159">
        <v>0</v>
      </c>
    </row>
    <row r="16" ht="19.5" customHeight="1" spans="1:9">
      <c r="A16" s="15"/>
      <c r="B16" s="131"/>
      <c r="C16" s="131"/>
      <c r="D16" s="132"/>
      <c r="E16" s="132"/>
      <c r="F16" s="131">
        <v>0</v>
      </c>
      <c r="G16" s="131">
        <v>0</v>
      </c>
      <c r="H16" s="131">
        <v>0</v>
      </c>
      <c r="I16" s="159">
        <v>0</v>
      </c>
    </row>
    <row r="17" ht="19.5" customHeight="1" spans="1:9">
      <c r="A17" s="15"/>
      <c r="B17" s="131"/>
      <c r="C17" s="131"/>
      <c r="D17" s="132"/>
      <c r="E17" s="132"/>
      <c r="F17" s="131">
        <v>0</v>
      </c>
      <c r="G17" s="131">
        <v>0</v>
      </c>
      <c r="H17" s="131">
        <v>0</v>
      </c>
      <c r="I17" s="159">
        <v>0</v>
      </c>
    </row>
    <row r="18" ht="19.5" customHeight="1" spans="1:9">
      <c r="A18" s="15"/>
      <c r="B18" s="131"/>
      <c r="C18" s="131"/>
      <c r="D18" s="131"/>
      <c r="E18" s="132"/>
      <c r="F18" s="131">
        <v>0</v>
      </c>
      <c r="G18" s="131">
        <v>0</v>
      </c>
      <c r="H18" s="131">
        <v>0</v>
      </c>
      <c r="I18" s="159">
        <v>0</v>
      </c>
    </row>
    <row r="19" ht="19.5" customHeight="1" spans="1:9">
      <c r="A19" s="15"/>
      <c r="B19" s="131"/>
      <c r="C19" s="131"/>
      <c r="D19" s="131"/>
      <c r="E19" s="132"/>
      <c r="F19" s="131">
        <v>0</v>
      </c>
      <c r="G19" s="131">
        <v>0</v>
      </c>
      <c r="H19" s="131">
        <v>0</v>
      </c>
      <c r="I19" s="159">
        <v>0</v>
      </c>
    </row>
    <row r="20" ht="19.5" customHeight="1" spans="1:9">
      <c r="A20" s="15"/>
      <c r="B20" s="131"/>
      <c r="C20" s="131"/>
      <c r="D20" s="132"/>
      <c r="E20" s="132"/>
      <c r="F20" s="131">
        <v>0</v>
      </c>
      <c r="G20" s="131">
        <v>0</v>
      </c>
      <c r="H20" s="131">
        <v>0</v>
      </c>
      <c r="I20" s="159">
        <v>0</v>
      </c>
    </row>
    <row r="21" ht="18" customHeight="1" spans="1:9">
      <c r="A21"/>
      <c r="B21"/>
      <c r="C21"/>
      <c r="D21"/>
      <c r="E21"/>
      <c r="F21"/>
      <c r="G21"/>
      <c r="H21"/>
      <c r="I21"/>
    </row>
    <row r="22" ht="18.75" customHeight="1" spans="1:9">
      <c r="A22" s="107"/>
      <c r="B22" s="107"/>
      <c r="C22" s="107"/>
      <c r="D22" s="107"/>
      <c r="E22" s="107"/>
      <c r="F22" s="107"/>
      <c r="G22" s="107"/>
      <c r="H22" s="107"/>
      <c r="I22"/>
    </row>
    <row r="23" ht="18" customHeight="1" spans="1:9">
      <c r="A23" s="107"/>
      <c r="B23" s="107"/>
      <c r="C23" s="107"/>
      <c r="D23" s="107"/>
      <c r="E23" s="107"/>
      <c r="F23" s="107"/>
      <c r="G23" s="107"/>
      <c r="H23" s="107"/>
      <c r="I23"/>
    </row>
    <row r="24" ht="18" customHeight="1" spans="1:9">
      <c r="A24" s="107"/>
      <c r="B24" s="107"/>
      <c r="C24" s="107"/>
      <c r="D24" s="107"/>
      <c r="E24" s="107"/>
      <c r="F24" s="107"/>
      <c r="G24" s="107"/>
      <c r="H24" s="107"/>
      <c r="I24"/>
    </row>
    <row r="25" ht="18" customHeight="1" spans="1:9">
      <c r="A25" s="107"/>
      <c r="B25" s="107"/>
      <c r="C25" s="107"/>
      <c r="D25" s="107"/>
      <c r="E25" s="107"/>
      <c r="F25" s="107"/>
      <c r="G25" s="107"/>
      <c r="H25" s="107"/>
      <c r="I25"/>
    </row>
    <row r="26" ht="18" customHeight="1" spans="1:9">
      <c r="A26" s="107"/>
      <c r="B26" s="107"/>
      <c r="C26" s="107"/>
      <c r="D26" s="107"/>
      <c r="E26" s="107"/>
      <c r="F26" s="107"/>
      <c r="G26" s="107"/>
      <c r="H26" s="107"/>
      <c r="I26"/>
    </row>
    <row r="27" ht="18" customHeight="1" spans="1:9">
      <c r="A27" s="107"/>
      <c r="B27" s="107"/>
      <c r="C27" s="107"/>
      <c r="D27" s="107"/>
      <c r="E27" s="107"/>
      <c r="F27" s="107"/>
      <c r="G27" s="107"/>
      <c r="H27" s="107"/>
      <c r="I27"/>
    </row>
    <row r="28" ht="18" customHeight="1" spans="1:9">
      <c r="A28" s="107"/>
      <c r="B28" s="107"/>
      <c r="C28" s="107"/>
      <c r="D28" s="107"/>
      <c r="E28" s="107"/>
      <c r="F28" s="107"/>
      <c r="G28" s="107"/>
      <c r="H28" s="107"/>
      <c r="I28"/>
    </row>
    <row r="29" ht="18" customHeight="1" spans="1:9">
      <c r="A29" s="107"/>
      <c r="B29" s="107"/>
      <c r="C29" s="107"/>
      <c r="D29" s="107"/>
      <c r="E29" s="107"/>
      <c r="F29" s="107"/>
      <c r="G29" s="107"/>
      <c r="H29" s="107"/>
      <c r="I29"/>
    </row>
    <row r="30" ht="18" customHeight="1" spans="1:9">
      <c r="A30" s="107"/>
      <c r="B30" s="107"/>
      <c r="C30" s="107"/>
      <c r="D30" s="107"/>
      <c r="E30" s="107"/>
      <c r="F30" s="107"/>
      <c r="G30" s="107"/>
      <c r="H30" s="107"/>
      <c r="I30"/>
    </row>
    <row r="31" ht="18" customHeight="1" spans="1:9">
      <c r="A31" s="107"/>
      <c r="B31" s="107"/>
      <c r="C31" s="107"/>
      <c r="D31" s="107"/>
      <c r="E31" s="107"/>
      <c r="F31" s="107"/>
      <c r="G31" s="107"/>
      <c r="H31" s="107"/>
      <c r="I31"/>
    </row>
    <row r="32" ht="18" customHeight="1" spans="1:9">
      <c r="A32" s="107"/>
      <c r="B32" s="107"/>
      <c r="C32" s="107"/>
      <c r="D32" s="107"/>
      <c r="E32" s="107"/>
      <c r="F32" s="107"/>
      <c r="G32" s="107"/>
      <c r="H32" s="107"/>
      <c r="I32"/>
    </row>
    <row r="33" ht="18" customHeight="1" spans="1:9">
      <c r="A33" s="107"/>
      <c r="B33" s="107"/>
      <c r="C33" s="107"/>
      <c r="D33" s="107"/>
      <c r="E33" s="107"/>
      <c r="F33" s="107"/>
      <c r="G33" s="107"/>
      <c r="H33" s="107"/>
      <c r="I33"/>
    </row>
    <row r="34" ht="18" customHeight="1" spans="1:9">
      <c r="A34" s="107"/>
      <c r="B34" s="107"/>
      <c r="C34" s="107"/>
      <c r="D34" s="107"/>
      <c r="E34" s="107"/>
      <c r="F34" s="107"/>
      <c r="G34" s="107"/>
      <c r="H34" s="107"/>
      <c r="I34"/>
    </row>
    <row r="35" ht="18" customHeight="1" spans="1:9">
      <c r="A35" s="107"/>
      <c r="B35" s="107"/>
      <c r="C35" s="107"/>
      <c r="D35" s="107"/>
      <c r="E35" s="107"/>
      <c r="F35" s="107"/>
      <c r="G35" s="107"/>
      <c r="H35" s="107"/>
      <c r="I35"/>
    </row>
    <row r="36" customHeight="1" spans="1:9">
      <c r="A36" s="107"/>
      <c r="B36" s="107"/>
      <c r="C36" s="107"/>
      <c r="D36" s="107"/>
      <c r="E36" s="107"/>
      <c r="F36" s="107"/>
      <c r="G36" s="107"/>
      <c r="H36" s="107"/>
      <c r="I36"/>
    </row>
    <row r="37" customHeight="1" spans="1:9">
      <c r="A37" s="107"/>
      <c r="B37" s="107"/>
      <c r="C37" s="107"/>
      <c r="D37" s="107"/>
      <c r="E37" s="107"/>
      <c r="F37" s="107"/>
      <c r="G37" s="107"/>
      <c r="H37" s="107"/>
      <c r="I37"/>
    </row>
  </sheetData>
  <sheetProtection formatCells="0" formatColumns="0" formatRows="0"/>
  <mergeCells count="11">
    <mergeCell ref="A2:I2"/>
    <mergeCell ref="C5:F5"/>
    <mergeCell ref="A5:A7"/>
    <mergeCell ref="B5:B7"/>
    <mergeCell ref="C6:C7"/>
    <mergeCell ref="D6:D7"/>
    <mergeCell ref="E6:E7"/>
    <mergeCell ref="F6:F7"/>
    <mergeCell ref="G5:G7"/>
    <mergeCell ref="H5:H7"/>
    <mergeCell ref="I5:I7"/>
  </mergeCells>
  <printOptions horizontalCentered="1"/>
  <pageMargins left="0.62992125984252" right="0.62992125984252" top="0.78740157480315" bottom="0.78740157480315" header="0.393700787401575" footer="0.393700787401575"/>
  <pageSetup paperSize="9" scale="95" orientation="landscape" horizontalDpi="1200" verticalDpi="12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G23"/>
  <sheetViews>
    <sheetView showGridLines="0" showZeros="0" workbookViewId="0">
      <selection activeCell="A9" sqref="A9:A13"/>
    </sheetView>
  </sheetViews>
  <sheetFormatPr defaultColWidth="6.875" defaultRowHeight="12.75" customHeight="1" outlineLevelCol="6"/>
  <cols>
    <col min="1" max="1" width="36.875" style="97" customWidth="1"/>
    <col min="2" max="2" width="16.375" style="97" customWidth="1"/>
    <col min="3" max="3" width="13.25" style="97" customWidth="1"/>
    <col min="4" max="4" width="12.25" style="97" customWidth="1"/>
    <col min="5" max="5" width="11.625" style="97" customWidth="1"/>
    <col min="6" max="6" width="11.25" style="97" customWidth="1"/>
    <col min="7" max="7" width="11.375" style="97" customWidth="1"/>
    <col min="8" max="243" width="6.875" style="97" customWidth="1"/>
    <col min="244" max="16384" width="6.875" style="97"/>
  </cols>
  <sheetData>
    <row r="1" ht="24.75" customHeight="1" spans="1:7">
      <c r="A1" s="78" t="s">
        <v>30</v>
      </c>
      <c r="B1"/>
      <c r="C1"/>
      <c r="D1"/>
      <c r="E1"/>
      <c r="F1"/>
      <c r="G1"/>
    </row>
    <row r="2" ht="27.75" customHeight="1" spans="1:7">
      <c r="A2" s="108" t="s">
        <v>31</v>
      </c>
      <c r="B2" s="108"/>
      <c r="C2" s="108"/>
      <c r="D2" s="108"/>
      <c r="E2" s="108"/>
      <c r="F2" s="108"/>
      <c r="G2" s="108"/>
    </row>
    <row r="3" ht="16.5" customHeight="1" spans="1:7">
      <c r="A3" s="99"/>
      <c r="B3" s="100"/>
      <c r="C3" s="100"/>
      <c r="D3" s="100"/>
      <c r="E3" s="101"/>
      <c r="F3" s="101"/>
      <c r="G3" s="101"/>
    </row>
    <row r="4" ht="16.5" customHeight="1" spans="1:7">
      <c r="A4" s="102"/>
      <c r="B4" s="102"/>
      <c r="C4" s="102"/>
      <c r="D4" s="102"/>
      <c r="E4" s="109"/>
      <c r="F4" s="109"/>
      <c r="G4" s="103" t="s">
        <v>23</v>
      </c>
    </row>
    <row r="5" ht="28.5" customHeight="1" spans="1:7">
      <c r="A5" s="34" t="s">
        <v>24</v>
      </c>
      <c r="B5" s="34" t="s">
        <v>6</v>
      </c>
      <c r="C5" s="83" t="s">
        <v>32</v>
      </c>
      <c r="D5" s="84"/>
      <c r="E5" s="84"/>
      <c r="F5" s="84"/>
      <c r="G5" s="104" t="s">
        <v>19</v>
      </c>
    </row>
    <row r="6" ht="28.5" customHeight="1" spans="1:7">
      <c r="A6" s="34"/>
      <c r="B6" s="34"/>
      <c r="C6" s="87" t="s">
        <v>12</v>
      </c>
      <c r="D6" s="87" t="s">
        <v>16</v>
      </c>
      <c r="E6" s="87" t="s">
        <v>17</v>
      </c>
      <c r="F6" s="110" t="s">
        <v>18</v>
      </c>
      <c r="G6" s="104"/>
    </row>
    <row r="7" ht="28.5" customHeight="1" spans="1:7">
      <c r="A7" s="34"/>
      <c r="B7" s="34"/>
      <c r="C7" s="111"/>
      <c r="D7" s="111"/>
      <c r="E7" s="111"/>
      <c r="F7" s="112"/>
      <c r="G7" s="104"/>
    </row>
    <row r="8" s="96" customFormat="1" ht="19.5" customHeight="1" spans="1:7">
      <c r="A8" s="15" t="s">
        <v>6</v>
      </c>
      <c r="B8" s="131">
        <f t="shared" ref="B8:B13" si="0">C8+G8</f>
        <v>1172.87</v>
      </c>
      <c r="C8" s="131">
        <f t="shared" ref="C8:C13" si="1">D8+E8+F8</f>
        <v>1172.87</v>
      </c>
      <c r="D8" s="131">
        <f>D9+D10+D11+D12+D13</f>
        <v>1126.31</v>
      </c>
      <c r="E8" s="131">
        <f>E9+E10+E11+E12+E13</f>
        <v>36.96</v>
      </c>
      <c r="F8" s="131">
        <f>F9+F10+F11+F12+F13</f>
        <v>9.6</v>
      </c>
      <c r="G8" s="131"/>
    </row>
    <row r="9" ht="19.5" customHeight="1" spans="1:7">
      <c r="A9" s="15" t="s">
        <v>25</v>
      </c>
      <c r="B9" s="131">
        <f t="shared" si="0"/>
        <v>4.01</v>
      </c>
      <c r="C9" s="131">
        <f t="shared" si="1"/>
        <v>4.01</v>
      </c>
      <c r="D9" s="131"/>
      <c r="E9" s="131"/>
      <c r="F9" s="131">
        <v>4.01</v>
      </c>
      <c r="G9" s="131"/>
    </row>
    <row r="10" ht="19.5" customHeight="1" spans="1:7">
      <c r="A10" s="15" t="s">
        <v>26</v>
      </c>
      <c r="B10" s="131">
        <f t="shared" si="0"/>
        <v>127.79</v>
      </c>
      <c r="C10" s="131">
        <f t="shared" si="1"/>
        <v>127.79</v>
      </c>
      <c r="D10" s="131">
        <f>58.89+68.9</f>
        <v>127.79</v>
      </c>
      <c r="E10" s="131"/>
      <c r="F10" s="131"/>
      <c r="G10" s="131"/>
    </row>
    <row r="11" ht="19.5" customHeight="1" spans="1:7">
      <c r="A11" s="15" t="s">
        <v>27</v>
      </c>
      <c r="B11" s="131">
        <f t="shared" si="0"/>
        <v>29</v>
      </c>
      <c r="C11" s="131">
        <f t="shared" si="1"/>
        <v>29</v>
      </c>
      <c r="D11" s="132">
        <v>29</v>
      </c>
      <c r="E11" s="132"/>
      <c r="F11" s="131"/>
      <c r="G11" s="131"/>
    </row>
    <row r="12" ht="19.5" customHeight="1" spans="1:7">
      <c r="A12" s="15" t="s">
        <v>28</v>
      </c>
      <c r="B12" s="131">
        <f t="shared" si="0"/>
        <v>918.01</v>
      </c>
      <c r="C12" s="131">
        <f t="shared" si="1"/>
        <v>918.01</v>
      </c>
      <c r="D12" s="132">
        <v>875.46</v>
      </c>
      <c r="E12" s="132">
        <v>36.96</v>
      </c>
      <c r="F12" s="131">
        <f>5.31+0.28</f>
        <v>5.59</v>
      </c>
      <c r="G12" s="131"/>
    </row>
    <row r="13" ht="19.5" customHeight="1" spans="1:7">
      <c r="A13" s="16" t="s">
        <v>29</v>
      </c>
      <c r="B13" s="131">
        <f t="shared" si="0"/>
        <v>94.06</v>
      </c>
      <c r="C13" s="131">
        <f t="shared" si="1"/>
        <v>94.06</v>
      </c>
      <c r="D13" s="132">
        <f>49+45.06</f>
        <v>94.06</v>
      </c>
      <c r="E13" s="132"/>
      <c r="F13" s="131"/>
      <c r="G13" s="131"/>
    </row>
    <row r="14" ht="19.5" customHeight="1" spans="1:7">
      <c r="A14" s="15"/>
      <c r="B14" s="131"/>
      <c r="C14" s="131"/>
      <c r="D14" s="132"/>
      <c r="E14" s="132"/>
      <c r="F14" s="131"/>
      <c r="G14" s="131"/>
    </row>
    <row r="15" ht="19.5" customHeight="1" spans="1:7">
      <c r="A15" s="15"/>
      <c r="B15" s="131"/>
      <c r="C15" s="131"/>
      <c r="D15" s="132"/>
      <c r="E15" s="132"/>
      <c r="F15" s="131"/>
      <c r="G15" s="131"/>
    </row>
    <row r="16" ht="19.5" customHeight="1" spans="1:7">
      <c r="A16" s="15"/>
      <c r="B16" s="131"/>
      <c r="C16" s="131"/>
      <c r="D16" s="132"/>
      <c r="E16" s="132"/>
      <c r="F16" s="131"/>
      <c r="G16" s="131"/>
    </row>
    <row r="17" ht="19.5" customHeight="1" spans="1:7">
      <c r="A17" s="15"/>
      <c r="B17" s="131"/>
      <c r="C17" s="131"/>
      <c r="D17" s="131"/>
      <c r="E17" s="131"/>
      <c r="F17" s="131"/>
      <c r="G17" s="131"/>
    </row>
    <row r="18" ht="19.5" customHeight="1" spans="1:7">
      <c r="A18" s="15"/>
      <c r="B18" s="131"/>
      <c r="C18" s="131"/>
      <c r="D18" s="131"/>
      <c r="E18" s="131"/>
      <c r="F18" s="131"/>
      <c r="G18" s="131"/>
    </row>
    <row r="19" ht="19.5" customHeight="1" spans="1:7">
      <c r="A19" s="15"/>
      <c r="B19" s="131"/>
      <c r="C19" s="131"/>
      <c r="D19" s="132"/>
      <c r="E19" s="132"/>
      <c r="F19" s="131"/>
      <c r="G19" s="131"/>
    </row>
    <row r="20" ht="18" customHeight="1" spans="1:7">
      <c r="A20" s="107"/>
      <c r="B20" s="107"/>
      <c r="C20" s="107"/>
      <c r="D20" s="107"/>
      <c r="E20" s="107"/>
      <c r="F20" s="107"/>
      <c r="G20" s="107"/>
    </row>
    <row r="21" ht="18" customHeight="1" spans="1:7">
      <c r="A21" s="107"/>
      <c r="B21" s="107"/>
      <c r="C21" s="107"/>
      <c r="D21" s="107"/>
      <c r="E21" s="107"/>
      <c r="F21" s="107"/>
      <c r="G21" s="107"/>
    </row>
    <row r="22" customHeight="1" spans="1:7">
      <c r="A22" s="107"/>
      <c r="B22" s="107"/>
      <c r="C22" s="107"/>
      <c r="D22" s="107"/>
      <c r="E22" s="107"/>
      <c r="F22" s="107"/>
      <c r="G22" s="107"/>
    </row>
    <row r="23" customHeight="1" spans="1:7">
      <c r="A23" s="107"/>
      <c r="B23" s="107"/>
      <c r="C23" s="107"/>
      <c r="D23" s="158"/>
      <c r="E23" s="158"/>
      <c r="F23" s="158"/>
      <c r="G23" s="158"/>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pageMargins left="0.62992125984252" right="0.62992125984252" top="0.78740157480315" bottom="0.78740157480315" header="0.393700787401575" footer="0.393700787401575"/>
  <pageSetup paperSize="9" fitToHeight="100" orientation="landscape" horizontalDpi="1200" verticalDpi="12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44"/>
  <sheetViews>
    <sheetView workbookViewId="0">
      <selection activeCell="K13" sqref="K13"/>
    </sheetView>
  </sheetViews>
  <sheetFormatPr defaultColWidth="9" defaultRowHeight="11.25"/>
  <cols>
    <col min="1" max="1" width="20" style="97" customWidth="1"/>
    <col min="2" max="5" width="12.125" style="97" customWidth="1"/>
    <col min="6" max="8" width="12.125" style="97" hidden="1" customWidth="1"/>
    <col min="9" max="9" width="12.125" style="97" customWidth="1"/>
    <col min="10" max="16384" width="9" style="97"/>
  </cols>
  <sheetData>
    <row r="1" ht="14.25" spans="1:247">
      <c r="A1" s="58" t="s">
        <v>33</v>
      </c>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c r="CN1" s="71"/>
      <c r="CO1" s="71"/>
      <c r="CP1" s="71"/>
      <c r="CQ1" s="71"/>
      <c r="CR1" s="71"/>
      <c r="CS1" s="71"/>
      <c r="CT1" s="71"/>
      <c r="CU1" s="71"/>
      <c r="CV1" s="71"/>
      <c r="CW1" s="71"/>
      <c r="CX1" s="71"/>
      <c r="CY1" s="71"/>
      <c r="CZ1" s="71"/>
      <c r="DA1" s="71"/>
      <c r="DB1" s="71"/>
      <c r="DC1" s="71"/>
      <c r="DD1" s="71"/>
      <c r="DE1" s="71"/>
      <c r="DF1" s="71"/>
      <c r="DG1" s="71"/>
      <c r="DH1" s="71"/>
      <c r="DI1" s="71"/>
      <c r="DJ1" s="71"/>
      <c r="DK1" s="71"/>
      <c r="DL1" s="71"/>
      <c r="DM1" s="71"/>
      <c r="DN1" s="71"/>
      <c r="DO1" s="71"/>
      <c r="DP1" s="71"/>
      <c r="DQ1" s="71"/>
      <c r="DR1" s="71"/>
      <c r="DS1" s="71"/>
      <c r="DT1" s="71"/>
      <c r="DU1" s="71"/>
      <c r="DV1" s="71"/>
      <c r="DW1" s="71"/>
      <c r="DX1" s="71"/>
      <c r="DY1" s="71"/>
      <c r="DZ1" s="71"/>
      <c r="EA1" s="71"/>
      <c r="EB1" s="71"/>
      <c r="EC1" s="71"/>
      <c r="ED1" s="71"/>
      <c r="EE1" s="71"/>
      <c r="EF1" s="71"/>
      <c r="EG1" s="71"/>
      <c r="EH1" s="71"/>
      <c r="EI1" s="71"/>
      <c r="EJ1" s="71"/>
      <c r="EK1" s="71"/>
      <c r="EL1" s="71"/>
      <c r="EM1" s="71"/>
      <c r="EN1" s="71"/>
      <c r="EO1" s="71"/>
      <c r="EP1" s="71"/>
      <c r="EQ1" s="71"/>
      <c r="ER1" s="71"/>
      <c r="ES1" s="71"/>
      <c r="ET1" s="71"/>
      <c r="EU1" s="71"/>
      <c r="EV1" s="71"/>
      <c r="EW1" s="71"/>
      <c r="EX1" s="71"/>
      <c r="EY1" s="71"/>
      <c r="EZ1" s="71"/>
      <c r="FA1" s="71"/>
      <c r="FB1" s="71"/>
      <c r="FC1" s="71"/>
      <c r="FD1" s="71"/>
      <c r="FE1" s="71"/>
      <c r="FF1" s="71"/>
      <c r="FG1" s="71"/>
      <c r="FH1" s="71"/>
      <c r="FI1" s="71"/>
      <c r="FJ1" s="71"/>
      <c r="FK1" s="71"/>
      <c r="FL1" s="71"/>
      <c r="FM1" s="71"/>
      <c r="FN1" s="71"/>
      <c r="FO1" s="71"/>
      <c r="FP1" s="71"/>
      <c r="FQ1" s="71"/>
      <c r="FR1" s="71"/>
      <c r="FS1" s="71"/>
      <c r="FT1" s="71"/>
      <c r="FU1" s="71"/>
      <c r="FV1" s="71"/>
      <c r="FW1" s="71"/>
      <c r="FX1" s="71"/>
      <c r="FY1" s="71"/>
      <c r="FZ1" s="71"/>
      <c r="GA1" s="71"/>
      <c r="GB1" s="71"/>
      <c r="GC1" s="71"/>
      <c r="GD1" s="71"/>
      <c r="GE1" s="71"/>
      <c r="GF1" s="71"/>
      <c r="GG1" s="71"/>
      <c r="GH1" s="71"/>
      <c r="GI1" s="71"/>
      <c r="GJ1" s="71"/>
      <c r="GK1" s="71"/>
      <c r="GL1" s="71"/>
      <c r="GM1" s="71"/>
      <c r="GN1" s="71"/>
      <c r="GO1" s="71"/>
      <c r="GP1" s="71"/>
      <c r="GQ1" s="71"/>
      <c r="GR1" s="71"/>
      <c r="GS1" s="71"/>
      <c r="GT1" s="71"/>
      <c r="GU1" s="71"/>
      <c r="GV1" s="71"/>
      <c r="GW1" s="71"/>
      <c r="GX1" s="71"/>
      <c r="GY1" s="71"/>
      <c r="GZ1" s="71"/>
      <c r="HA1" s="71"/>
      <c r="HB1" s="71"/>
      <c r="HC1" s="71"/>
      <c r="HD1" s="71"/>
      <c r="HE1" s="71"/>
      <c r="HF1" s="71"/>
      <c r="HG1" s="71"/>
      <c r="HH1" s="71"/>
      <c r="HI1" s="71"/>
      <c r="HJ1" s="71"/>
      <c r="HK1" s="71"/>
      <c r="HL1" s="71"/>
      <c r="HM1" s="71"/>
      <c r="HN1" s="71"/>
      <c r="HO1" s="71"/>
      <c r="HP1" s="71"/>
      <c r="HQ1" s="71"/>
      <c r="HR1" s="71"/>
      <c r="HS1" s="71"/>
      <c r="HT1" s="71"/>
      <c r="HU1" s="71"/>
      <c r="HV1" s="71"/>
      <c r="HW1" s="71"/>
      <c r="HX1" s="71"/>
      <c r="HY1" s="71"/>
      <c r="HZ1" s="71"/>
      <c r="IA1" s="71"/>
      <c r="IB1" s="71"/>
      <c r="IC1" s="71"/>
      <c r="ID1" s="71"/>
      <c r="IE1" s="71"/>
      <c r="IF1" s="71"/>
      <c r="IG1" s="71"/>
      <c r="IH1" s="71"/>
      <c r="II1" s="71"/>
      <c r="IJ1" s="71"/>
      <c r="IK1" s="71"/>
      <c r="IL1" s="71"/>
      <c r="IM1" s="71"/>
    </row>
    <row r="2" ht="25.5" spans="1:247">
      <c r="A2" s="152" t="s">
        <v>34</v>
      </c>
      <c r="B2" s="152"/>
      <c r="C2" s="152"/>
      <c r="D2" s="152"/>
      <c r="E2" s="152"/>
      <c r="F2" s="152"/>
      <c r="G2" s="152"/>
      <c r="H2" s="152"/>
      <c r="I2" s="152"/>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c r="CV2" s="71"/>
      <c r="CW2" s="71"/>
      <c r="CX2" s="71"/>
      <c r="CY2" s="71"/>
      <c r="CZ2" s="71"/>
      <c r="DA2" s="71"/>
      <c r="DB2" s="71"/>
      <c r="DC2" s="71"/>
      <c r="DD2" s="71"/>
      <c r="DE2" s="71"/>
      <c r="DF2" s="71"/>
      <c r="DG2" s="71"/>
      <c r="DH2" s="71"/>
      <c r="DI2" s="71"/>
      <c r="DJ2" s="71"/>
      <c r="DK2" s="71"/>
      <c r="DL2" s="71"/>
      <c r="DM2" s="71"/>
      <c r="DN2" s="71"/>
      <c r="DO2" s="71"/>
      <c r="DP2" s="71"/>
      <c r="DQ2" s="71"/>
      <c r="DR2" s="71"/>
      <c r="DS2" s="71"/>
      <c r="DT2" s="71"/>
      <c r="DU2" s="71"/>
      <c r="DV2" s="71"/>
      <c r="DW2" s="71"/>
      <c r="DX2" s="71"/>
      <c r="DY2" s="71"/>
      <c r="DZ2" s="71"/>
      <c r="EA2" s="71"/>
      <c r="EB2" s="71"/>
      <c r="EC2" s="71"/>
      <c r="ED2" s="71"/>
      <c r="EE2" s="71"/>
      <c r="EF2" s="71"/>
      <c r="EG2" s="71"/>
      <c r="EH2" s="71"/>
      <c r="EI2" s="71"/>
      <c r="EJ2" s="71"/>
      <c r="EK2" s="71"/>
      <c r="EL2" s="71"/>
      <c r="EM2" s="71"/>
      <c r="EN2" s="71"/>
      <c r="EO2" s="71"/>
      <c r="EP2" s="71"/>
      <c r="EQ2" s="71"/>
      <c r="ER2" s="71"/>
      <c r="ES2" s="71"/>
      <c r="ET2" s="71"/>
      <c r="EU2" s="71"/>
      <c r="EV2" s="71"/>
      <c r="EW2" s="71"/>
      <c r="EX2" s="71"/>
      <c r="EY2" s="71"/>
      <c r="EZ2" s="71"/>
      <c r="FA2" s="71"/>
      <c r="FB2" s="71"/>
      <c r="FC2" s="71"/>
      <c r="FD2" s="71"/>
      <c r="FE2" s="71"/>
      <c r="FF2" s="71"/>
      <c r="FG2" s="71"/>
      <c r="FH2" s="71"/>
      <c r="FI2" s="71"/>
      <c r="FJ2" s="71"/>
      <c r="FK2" s="71"/>
      <c r="FL2" s="71"/>
      <c r="FM2" s="71"/>
      <c r="FN2" s="71"/>
      <c r="FO2" s="71"/>
      <c r="FP2" s="71"/>
      <c r="FQ2" s="71"/>
      <c r="FR2" s="71"/>
      <c r="FS2" s="71"/>
      <c r="FT2" s="71"/>
      <c r="FU2" s="71"/>
      <c r="FV2" s="71"/>
      <c r="FW2" s="71"/>
      <c r="FX2" s="71"/>
      <c r="FY2" s="71"/>
      <c r="FZ2" s="71"/>
      <c r="GA2" s="71"/>
      <c r="GB2" s="71"/>
      <c r="GC2" s="71"/>
      <c r="GD2" s="71"/>
      <c r="GE2" s="71"/>
      <c r="GF2" s="71"/>
      <c r="GG2" s="71"/>
      <c r="GH2" s="71"/>
      <c r="GI2" s="71"/>
      <c r="GJ2" s="71"/>
      <c r="GK2" s="71"/>
      <c r="GL2" s="71"/>
      <c r="GM2" s="71"/>
      <c r="GN2" s="71"/>
      <c r="GO2" s="71"/>
      <c r="GP2" s="71"/>
      <c r="GQ2" s="71"/>
      <c r="GR2" s="71"/>
      <c r="GS2" s="71"/>
      <c r="GT2" s="71"/>
      <c r="GU2" s="71"/>
      <c r="GV2" s="71"/>
      <c r="GW2" s="71"/>
      <c r="GX2" s="71"/>
      <c r="GY2" s="71"/>
      <c r="GZ2" s="71"/>
      <c r="HA2" s="71"/>
      <c r="HB2" s="71"/>
      <c r="HC2" s="71"/>
      <c r="HD2" s="71"/>
      <c r="HE2" s="71"/>
      <c r="HF2" s="71"/>
      <c r="HG2" s="71"/>
      <c r="HH2" s="71"/>
      <c r="HI2" s="71"/>
      <c r="HJ2" s="71"/>
      <c r="HK2" s="71"/>
      <c r="HL2" s="71"/>
      <c r="HM2" s="71"/>
      <c r="HN2" s="71"/>
      <c r="HO2" s="71"/>
      <c r="HP2" s="71"/>
      <c r="HQ2" s="71"/>
      <c r="HR2" s="71"/>
      <c r="HS2" s="71"/>
      <c r="HT2" s="71"/>
      <c r="HU2" s="71"/>
      <c r="HV2" s="71"/>
      <c r="HW2" s="71"/>
      <c r="HX2" s="71"/>
      <c r="HY2" s="71"/>
      <c r="HZ2" s="71"/>
      <c r="IA2" s="71"/>
      <c r="IB2" s="71"/>
      <c r="IC2" s="71"/>
      <c r="ID2" s="71"/>
      <c r="IE2" s="71"/>
      <c r="IF2" s="71"/>
      <c r="IG2" s="71"/>
      <c r="IH2" s="71"/>
      <c r="II2" s="71"/>
      <c r="IJ2" s="71"/>
      <c r="IK2" s="71"/>
      <c r="IL2" s="71"/>
      <c r="IM2" s="71"/>
    </row>
    <row r="3" ht="14.25" spans="1:247">
      <c r="A3" s="102"/>
      <c r="B3" s="102"/>
      <c r="C3" s="102"/>
      <c r="D3" s="102"/>
      <c r="E3" s="109"/>
      <c r="F3" s="109"/>
      <c r="G3" s="153"/>
      <c r="I3" s="103" t="s">
        <v>23</v>
      </c>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c r="EP3" s="71"/>
      <c r="EQ3" s="71"/>
      <c r="ER3" s="71"/>
      <c r="ES3" s="71"/>
      <c r="ET3" s="71"/>
      <c r="EU3" s="71"/>
      <c r="EV3" s="71"/>
      <c r="EW3" s="71"/>
      <c r="EX3" s="71"/>
      <c r="EY3" s="71"/>
      <c r="EZ3" s="71"/>
      <c r="FA3" s="71"/>
      <c r="FB3" s="71"/>
      <c r="FC3" s="71"/>
      <c r="FD3" s="71"/>
      <c r="FE3" s="71"/>
      <c r="FF3" s="71"/>
      <c r="FG3" s="71"/>
      <c r="FH3" s="71"/>
      <c r="FI3" s="71"/>
      <c r="FJ3" s="71"/>
      <c r="FK3" s="71"/>
      <c r="FL3" s="71"/>
      <c r="FM3" s="71"/>
      <c r="FN3" s="71"/>
      <c r="FO3" s="71"/>
      <c r="FP3" s="71"/>
      <c r="FQ3" s="71"/>
      <c r="FR3" s="71"/>
      <c r="FS3" s="71"/>
      <c r="FT3" s="71"/>
      <c r="FU3" s="71"/>
      <c r="FV3" s="71"/>
      <c r="FW3" s="71"/>
      <c r="FX3" s="71"/>
      <c r="FY3" s="71"/>
      <c r="FZ3" s="71"/>
      <c r="GA3" s="71"/>
      <c r="GB3" s="71"/>
      <c r="GC3" s="71"/>
      <c r="GD3" s="71"/>
      <c r="GE3" s="71"/>
      <c r="GF3" s="71"/>
      <c r="GG3" s="71"/>
      <c r="GH3" s="71"/>
      <c r="GI3" s="71"/>
      <c r="GJ3" s="71"/>
      <c r="GK3" s="71"/>
      <c r="GL3" s="71"/>
      <c r="GM3" s="71"/>
      <c r="GN3" s="71"/>
      <c r="GO3" s="71"/>
      <c r="GP3" s="71"/>
      <c r="GQ3" s="71"/>
      <c r="GR3" s="71"/>
      <c r="GS3" s="71"/>
      <c r="GT3" s="71"/>
      <c r="GU3" s="71"/>
      <c r="GV3" s="71"/>
      <c r="GW3" s="71"/>
      <c r="GX3" s="71"/>
      <c r="GY3" s="71"/>
      <c r="GZ3" s="71"/>
      <c r="HA3" s="71"/>
      <c r="HB3" s="71"/>
      <c r="HC3" s="71"/>
      <c r="HD3" s="71"/>
      <c r="HE3" s="71"/>
      <c r="HF3" s="71"/>
      <c r="HG3" s="71"/>
      <c r="HH3" s="71"/>
      <c r="HI3" s="71"/>
      <c r="HJ3" s="71"/>
      <c r="HK3" s="71"/>
      <c r="HL3" s="71"/>
      <c r="HM3" s="71"/>
      <c r="HN3" s="71"/>
      <c r="HO3" s="71"/>
      <c r="HP3" s="71"/>
      <c r="HQ3" s="71"/>
      <c r="HR3" s="71"/>
      <c r="HS3" s="71"/>
      <c r="HT3" s="71"/>
      <c r="HU3" s="71"/>
      <c r="HV3" s="71"/>
      <c r="HW3" s="71"/>
      <c r="HX3" s="71"/>
      <c r="HY3" s="71"/>
      <c r="HZ3" s="71"/>
      <c r="IA3" s="71"/>
      <c r="IB3" s="71"/>
      <c r="IC3" s="71"/>
      <c r="ID3" s="71"/>
      <c r="IE3" s="71"/>
      <c r="IF3" s="71"/>
      <c r="IG3" s="71"/>
      <c r="IH3" s="71"/>
      <c r="II3" s="71"/>
      <c r="IJ3" s="71"/>
      <c r="IK3" s="71"/>
      <c r="IL3" s="71"/>
      <c r="IM3" s="71"/>
    </row>
    <row r="4" s="150" customFormat="1" ht="14.25" spans="1:247">
      <c r="A4" s="34" t="s">
        <v>35</v>
      </c>
      <c r="B4" s="34" t="s">
        <v>6</v>
      </c>
      <c r="C4" s="83" t="s">
        <v>7</v>
      </c>
      <c r="D4" s="84"/>
      <c r="E4" s="84"/>
      <c r="F4" s="84"/>
      <c r="G4" s="87" t="s">
        <v>8</v>
      </c>
      <c r="H4" s="87" t="s">
        <v>9</v>
      </c>
      <c r="I4" s="87" t="s">
        <v>10</v>
      </c>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c r="CV4" s="71"/>
      <c r="CW4" s="71"/>
      <c r="CX4" s="71"/>
      <c r="CY4" s="71"/>
      <c r="CZ4" s="71"/>
      <c r="DA4" s="71"/>
      <c r="DB4" s="71"/>
      <c r="DC4" s="71"/>
      <c r="DD4" s="71"/>
      <c r="DE4" s="71"/>
      <c r="DF4" s="71"/>
      <c r="DG4" s="71"/>
      <c r="DH4" s="71"/>
      <c r="DI4" s="71"/>
      <c r="DJ4" s="71"/>
      <c r="DK4" s="71"/>
      <c r="DL4" s="71"/>
      <c r="DM4" s="71"/>
      <c r="DN4" s="71"/>
      <c r="DO4" s="71"/>
      <c r="DP4" s="71"/>
      <c r="DQ4" s="71"/>
      <c r="DR4" s="71"/>
      <c r="DS4" s="71"/>
      <c r="DT4" s="71"/>
      <c r="DU4" s="71"/>
      <c r="DV4" s="71"/>
      <c r="DW4" s="71"/>
      <c r="DX4" s="71"/>
      <c r="DY4" s="71"/>
      <c r="DZ4" s="71"/>
      <c r="EA4" s="71"/>
      <c r="EB4" s="71"/>
      <c r="EC4" s="71"/>
      <c r="ED4" s="71"/>
      <c r="EE4" s="71"/>
      <c r="EF4" s="71"/>
      <c r="EG4" s="71"/>
      <c r="EH4" s="71"/>
      <c r="EI4" s="71"/>
      <c r="EJ4" s="71"/>
      <c r="EK4" s="71"/>
      <c r="EL4" s="71"/>
      <c r="EM4" s="71"/>
      <c r="EN4" s="71"/>
      <c r="EO4" s="71"/>
      <c r="EP4" s="71"/>
      <c r="EQ4" s="71"/>
      <c r="ER4" s="71"/>
      <c r="ES4" s="71"/>
      <c r="ET4" s="71"/>
      <c r="EU4" s="71"/>
      <c r="EV4" s="71"/>
      <c r="EW4" s="71"/>
      <c r="EX4" s="71"/>
      <c r="EY4" s="71"/>
      <c r="EZ4" s="71"/>
      <c r="FA4" s="71"/>
      <c r="FB4" s="71"/>
      <c r="FC4" s="71"/>
      <c r="FD4" s="71"/>
      <c r="FE4" s="71"/>
      <c r="FF4" s="71"/>
      <c r="FG4" s="71"/>
      <c r="FH4" s="71"/>
      <c r="FI4" s="71"/>
      <c r="FJ4" s="71"/>
      <c r="FK4" s="71"/>
      <c r="FL4" s="71"/>
      <c r="FM4" s="71"/>
      <c r="FN4" s="71"/>
      <c r="FO4" s="71"/>
      <c r="FP4" s="71"/>
      <c r="FQ4" s="71"/>
      <c r="FR4" s="71"/>
      <c r="FS4" s="71"/>
      <c r="FT4" s="71"/>
      <c r="FU4" s="71"/>
      <c r="FV4" s="71"/>
      <c r="FW4" s="71"/>
      <c r="FX4" s="71"/>
      <c r="FY4" s="71"/>
      <c r="FZ4" s="71"/>
      <c r="GA4" s="71"/>
      <c r="GB4" s="71"/>
      <c r="GC4" s="71"/>
      <c r="GD4" s="71"/>
      <c r="GE4" s="71"/>
      <c r="GF4" s="71"/>
      <c r="GG4" s="71"/>
      <c r="GH4" s="71"/>
      <c r="GI4" s="71"/>
      <c r="GJ4" s="71"/>
      <c r="GK4" s="71"/>
      <c r="GL4" s="71"/>
      <c r="GM4" s="71"/>
      <c r="GN4" s="71"/>
      <c r="GO4" s="71"/>
      <c r="GP4" s="71"/>
      <c r="GQ4" s="71"/>
      <c r="GR4" s="71"/>
      <c r="GS4" s="71"/>
      <c r="GT4" s="71"/>
      <c r="GU4" s="71"/>
      <c r="GV4" s="71"/>
      <c r="GW4" s="71"/>
      <c r="GX4" s="71"/>
      <c r="GY4" s="71"/>
      <c r="GZ4" s="71"/>
      <c r="HA4" s="71"/>
      <c r="HB4" s="71"/>
      <c r="HC4" s="71"/>
      <c r="HD4" s="71"/>
      <c r="HE4" s="71"/>
      <c r="HF4" s="71"/>
      <c r="HG4" s="71"/>
      <c r="HH4" s="71"/>
      <c r="HI4" s="71"/>
      <c r="HJ4" s="71"/>
      <c r="HK4" s="71"/>
      <c r="HL4" s="71"/>
      <c r="HM4" s="71"/>
      <c r="HN4" s="71"/>
      <c r="HO4" s="71"/>
      <c r="HP4" s="71"/>
      <c r="HQ4" s="71"/>
      <c r="HR4" s="71"/>
      <c r="HS4" s="71"/>
      <c r="HT4" s="71"/>
      <c r="HU4" s="71"/>
      <c r="HV4" s="71"/>
      <c r="HW4" s="71"/>
      <c r="HX4" s="71"/>
      <c r="HY4" s="71"/>
      <c r="HZ4" s="71"/>
      <c r="IA4" s="71"/>
      <c r="IB4" s="71"/>
      <c r="IC4" s="71"/>
      <c r="ID4" s="71"/>
      <c r="IE4" s="71"/>
      <c r="IF4" s="71"/>
      <c r="IG4" s="71"/>
      <c r="IH4" s="71"/>
      <c r="II4" s="71"/>
      <c r="IJ4" s="71"/>
      <c r="IK4" s="71"/>
      <c r="IL4" s="71"/>
      <c r="IM4" s="71"/>
    </row>
    <row r="5" s="150" customFormat="1" ht="14.25" spans="1:247">
      <c r="A5" s="34"/>
      <c r="B5" s="34"/>
      <c r="C5" s="87" t="s">
        <v>12</v>
      </c>
      <c r="D5" s="87" t="s">
        <v>13</v>
      </c>
      <c r="E5" s="87" t="s">
        <v>14</v>
      </c>
      <c r="F5" s="87" t="s">
        <v>15</v>
      </c>
      <c r="G5" s="94"/>
      <c r="H5" s="94"/>
      <c r="I5" s="94"/>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row>
    <row r="6" s="150" customFormat="1" ht="24.75" customHeight="1" spans="1:247">
      <c r="A6" s="34"/>
      <c r="B6" s="34"/>
      <c r="C6" s="111"/>
      <c r="D6" s="111"/>
      <c r="E6" s="111"/>
      <c r="F6" s="111"/>
      <c r="G6" s="111"/>
      <c r="H6" s="111"/>
      <c r="I6" s="11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c r="CI6" s="71"/>
      <c r="CJ6" s="71"/>
      <c r="CK6" s="71"/>
      <c r="CL6" s="71"/>
      <c r="CM6" s="71"/>
      <c r="CN6" s="71"/>
      <c r="CO6" s="71"/>
      <c r="CP6" s="71"/>
      <c r="CQ6" s="71"/>
      <c r="CR6" s="71"/>
      <c r="CS6" s="71"/>
      <c r="CT6" s="71"/>
      <c r="CU6" s="71"/>
      <c r="CV6" s="71"/>
      <c r="CW6" s="71"/>
      <c r="CX6" s="71"/>
      <c r="CY6" s="71"/>
      <c r="CZ6" s="71"/>
      <c r="DA6" s="71"/>
      <c r="DB6" s="71"/>
      <c r="DC6" s="71"/>
      <c r="DD6" s="71"/>
      <c r="DE6" s="71"/>
      <c r="DF6" s="71"/>
      <c r="DG6" s="71"/>
      <c r="DH6" s="71"/>
      <c r="DI6" s="71"/>
      <c r="DJ6" s="71"/>
      <c r="DK6" s="71"/>
      <c r="DL6" s="71"/>
      <c r="DM6" s="71"/>
      <c r="DN6" s="71"/>
      <c r="DO6" s="71"/>
      <c r="DP6" s="71"/>
      <c r="DQ6" s="71"/>
      <c r="DR6" s="71"/>
      <c r="DS6" s="71"/>
      <c r="DT6" s="71"/>
      <c r="DU6" s="71"/>
      <c r="DV6" s="71"/>
      <c r="DW6" s="71"/>
      <c r="DX6" s="71"/>
      <c r="DY6" s="71"/>
      <c r="DZ6" s="71"/>
      <c r="EA6" s="71"/>
      <c r="EB6" s="71"/>
      <c r="EC6" s="71"/>
      <c r="ED6" s="71"/>
      <c r="EE6" s="71"/>
      <c r="EF6" s="71"/>
      <c r="EG6" s="71"/>
      <c r="EH6" s="71"/>
      <c r="EI6" s="71"/>
      <c r="EJ6" s="71"/>
      <c r="EK6" s="71"/>
      <c r="EL6" s="71"/>
      <c r="EM6" s="71"/>
      <c r="EN6" s="71"/>
      <c r="EO6" s="71"/>
      <c r="EP6" s="71"/>
      <c r="EQ6" s="71"/>
      <c r="ER6" s="71"/>
      <c r="ES6" s="71"/>
      <c r="ET6" s="71"/>
      <c r="EU6" s="71"/>
      <c r="EV6" s="71"/>
      <c r="EW6" s="71"/>
      <c r="EX6" s="71"/>
      <c r="EY6" s="71"/>
      <c r="EZ6" s="71"/>
      <c r="FA6" s="71"/>
      <c r="FB6" s="71"/>
      <c r="FC6" s="71"/>
      <c r="FD6" s="71"/>
      <c r="FE6" s="71"/>
      <c r="FF6" s="71"/>
      <c r="FG6" s="71"/>
      <c r="FH6" s="71"/>
      <c r="FI6" s="71"/>
      <c r="FJ6" s="71"/>
      <c r="FK6" s="71"/>
      <c r="FL6" s="71"/>
      <c r="FM6" s="71"/>
      <c r="FN6" s="71"/>
      <c r="FO6" s="71"/>
      <c r="FP6" s="71"/>
      <c r="FQ6" s="71"/>
      <c r="FR6" s="71"/>
      <c r="FS6" s="71"/>
      <c r="FT6" s="71"/>
      <c r="FU6" s="71"/>
      <c r="FV6" s="71"/>
      <c r="FW6" s="71"/>
      <c r="FX6" s="71"/>
      <c r="FY6" s="71"/>
      <c r="FZ6" s="71"/>
      <c r="GA6" s="71"/>
      <c r="GB6" s="71"/>
      <c r="GC6" s="71"/>
      <c r="GD6" s="71"/>
      <c r="GE6" s="71"/>
      <c r="GF6" s="71"/>
      <c r="GG6" s="71"/>
      <c r="GH6" s="71"/>
      <c r="GI6" s="71"/>
      <c r="GJ6" s="71"/>
      <c r="GK6" s="71"/>
      <c r="GL6" s="71"/>
      <c r="GM6" s="71"/>
      <c r="GN6" s="71"/>
      <c r="GO6" s="71"/>
      <c r="GP6" s="71"/>
      <c r="GQ6" s="71"/>
      <c r="GR6" s="71"/>
      <c r="GS6" s="71"/>
      <c r="GT6" s="71"/>
      <c r="GU6" s="71"/>
      <c r="GV6" s="71"/>
      <c r="GW6" s="71"/>
      <c r="GX6" s="71"/>
      <c r="GY6" s="71"/>
      <c r="GZ6" s="71"/>
      <c r="HA6" s="71"/>
      <c r="HB6" s="71"/>
      <c r="HC6" s="71"/>
      <c r="HD6" s="71"/>
      <c r="HE6" s="71"/>
      <c r="HF6" s="71"/>
      <c r="HG6" s="71"/>
      <c r="HH6" s="71"/>
      <c r="HI6" s="71"/>
      <c r="HJ6" s="71"/>
      <c r="HK6" s="71"/>
      <c r="HL6" s="71"/>
      <c r="HM6" s="71"/>
      <c r="HN6" s="71"/>
      <c r="HO6" s="71"/>
      <c r="HP6" s="71"/>
      <c r="HQ6" s="71"/>
      <c r="HR6" s="71"/>
      <c r="HS6" s="71"/>
      <c r="HT6" s="71"/>
      <c r="HU6" s="71"/>
      <c r="HV6" s="71"/>
      <c r="HW6" s="71"/>
      <c r="HX6" s="71"/>
      <c r="HY6" s="71"/>
      <c r="HZ6" s="71"/>
      <c r="IA6" s="71"/>
      <c r="IB6" s="71"/>
      <c r="IC6" s="71"/>
      <c r="ID6" s="71"/>
      <c r="IE6" s="71"/>
      <c r="IF6" s="71"/>
      <c r="IG6" s="71"/>
      <c r="IH6" s="71"/>
      <c r="II6" s="71"/>
      <c r="IJ6" s="71"/>
      <c r="IK6" s="71"/>
      <c r="IL6" s="71"/>
      <c r="IM6" s="71"/>
    </row>
    <row r="7" s="151" customFormat="1" ht="23.25" customHeight="1" spans="1:247">
      <c r="A7" s="154"/>
      <c r="B7" s="106">
        <f>B8+B13+B39</f>
        <v>1172.87</v>
      </c>
      <c r="C7" s="106">
        <f>C8+C13+C39</f>
        <v>1172.87</v>
      </c>
      <c r="D7" s="106">
        <f>D8+D13+D39</f>
        <v>1143.87</v>
      </c>
      <c r="E7" s="106">
        <f>E8+E13+E39</f>
        <v>29</v>
      </c>
      <c r="F7" s="106"/>
      <c r="G7" s="106"/>
      <c r="H7" s="106"/>
      <c r="I7" s="156"/>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7"/>
      <c r="AU7" s="157"/>
      <c r="AV7" s="157"/>
      <c r="AW7" s="157"/>
      <c r="AX7" s="157"/>
      <c r="AY7" s="157"/>
      <c r="AZ7" s="157"/>
      <c r="BA7" s="157"/>
      <c r="BB7" s="157"/>
      <c r="BC7" s="157"/>
      <c r="BD7" s="157"/>
      <c r="BE7" s="157"/>
      <c r="BF7" s="157"/>
      <c r="BG7" s="157"/>
      <c r="BH7" s="157"/>
      <c r="BI7" s="157"/>
      <c r="BJ7" s="157"/>
      <c r="BK7" s="157"/>
      <c r="BL7" s="157"/>
      <c r="BM7" s="157"/>
      <c r="BN7" s="157"/>
      <c r="BO7" s="157"/>
      <c r="BP7" s="157"/>
      <c r="BQ7" s="157"/>
      <c r="BR7" s="157"/>
      <c r="BS7" s="157"/>
      <c r="BT7" s="157"/>
      <c r="BU7" s="157"/>
      <c r="BV7" s="157"/>
      <c r="BW7" s="157"/>
      <c r="BX7" s="157"/>
      <c r="BY7" s="157"/>
      <c r="BZ7" s="157"/>
      <c r="CA7" s="157"/>
      <c r="CB7" s="157"/>
      <c r="CC7" s="157"/>
      <c r="CD7" s="157"/>
      <c r="CE7" s="157"/>
      <c r="CF7" s="157"/>
      <c r="CG7" s="157"/>
      <c r="CH7" s="157"/>
      <c r="CI7" s="157"/>
      <c r="CJ7" s="157"/>
      <c r="CK7" s="157"/>
      <c r="CL7" s="157"/>
      <c r="CM7" s="157"/>
      <c r="CN7" s="157"/>
      <c r="CO7" s="157"/>
      <c r="CP7" s="157"/>
      <c r="CQ7" s="157"/>
      <c r="CR7" s="157"/>
      <c r="CS7" s="157"/>
      <c r="CT7" s="157"/>
      <c r="CU7" s="157"/>
      <c r="CV7" s="157"/>
      <c r="CW7" s="157"/>
      <c r="CX7" s="157"/>
      <c r="CY7" s="157"/>
      <c r="CZ7" s="157"/>
      <c r="DA7" s="157"/>
      <c r="DB7" s="157"/>
      <c r="DC7" s="157"/>
      <c r="DD7" s="157"/>
      <c r="DE7" s="157"/>
      <c r="DF7" s="157"/>
      <c r="DG7" s="157"/>
      <c r="DH7" s="157"/>
      <c r="DI7" s="157"/>
      <c r="DJ7" s="157"/>
      <c r="DK7" s="157"/>
      <c r="DL7" s="157"/>
      <c r="DM7" s="157"/>
      <c r="DN7" s="157"/>
      <c r="DO7" s="157"/>
      <c r="DP7" s="157"/>
      <c r="DQ7" s="157"/>
      <c r="DR7" s="157"/>
      <c r="DS7" s="157"/>
      <c r="DT7" s="157"/>
      <c r="DU7" s="157"/>
      <c r="DV7" s="157"/>
      <c r="DW7" s="157"/>
      <c r="DX7" s="157"/>
      <c r="DY7" s="157"/>
      <c r="DZ7" s="157"/>
      <c r="EA7" s="157"/>
      <c r="EB7" s="157"/>
      <c r="EC7" s="157"/>
      <c r="ED7" s="157"/>
      <c r="EE7" s="157"/>
      <c r="EF7" s="157"/>
      <c r="EG7" s="157"/>
      <c r="EH7" s="157"/>
      <c r="EI7" s="157"/>
      <c r="EJ7" s="157"/>
      <c r="EK7" s="157"/>
      <c r="EL7" s="157"/>
      <c r="EM7" s="157"/>
      <c r="EN7" s="157"/>
      <c r="EO7" s="157"/>
      <c r="EP7" s="157"/>
      <c r="EQ7" s="157"/>
      <c r="ER7" s="157"/>
      <c r="ES7" s="157"/>
      <c r="ET7" s="157"/>
      <c r="EU7" s="157"/>
      <c r="EV7" s="157"/>
      <c r="EW7" s="157"/>
      <c r="EX7" s="157"/>
      <c r="EY7" s="157"/>
      <c r="EZ7" s="157"/>
      <c r="FA7" s="157"/>
      <c r="FB7" s="157"/>
      <c r="FC7" s="157"/>
      <c r="FD7" s="157"/>
      <c r="FE7" s="157"/>
      <c r="FF7" s="157"/>
      <c r="FG7" s="157"/>
      <c r="FH7" s="157"/>
      <c r="FI7" s="157"/>
      <c r="FJ7" s="157"/>
      <c r="FK7" s="157"/>
      <c r="FL7" s="157"/>
      <c r="FM7" s="157"/>
      <c r="FN7" s="157"/>
      <c r="FO7" s="157"/>
      <c r="FP7" s="157"/>
      <c r="FQ7" s="157"/>
      <c r="FR7" s="157"/>
      <c r="FS7" s="157"/>
      <c r="FT7" s="157"/>
      <c r="FU7" s="157"/>
      <c r="FV7" s="157"/>
      <c r="FW7" s="157"/>
      <c r="FX7" s="157"/>
      <c r="FY7" s="157"/>
      <c r="FZ7" s="157"/>
      <c r="GA7" s="157"/>
      <c r="GB7" s="157"/>
      <c r="GC7" s="157"/>
      <c r="GD7" s="157"/>
      <c r="GE7" s="157"/>
      <c r="GF7" s="157"/>
      <c r="GG7" s="157"/>
      <c r="GH7" s="157"/>
      <c r="GI7" s="157"/>
      <c r="GJ7" s="157"/>
      <c r="GK7" s="157"/>
      <c r="GL7" s="157"/>
      <c r="GM7" s="157"/>
      <c r="GN7" s="157"/>
      <c r="GO7" s="157"/>
      <c r="GP7" s="157"/>
      <c r="GQ7" s="157"/>
      <c r="GR7" s="157"/>
      <c r="GS7" s="157"/>
      <c r="GT7" s="157"/>
      <c r="GU7" s="157"/>
      <c r="GV7" s="157"/>
      <c r="GW7" s="157"/>
      <c r="GX7" s="157"/>
      <c r="GY7" s="157"/>
      <c r="GZ7" s="157"/>
      <c r="HA7" s="157"/>
      <c r="HB7" s="157"/>
      <c r="HC7" s="157"/>
      <c r="HD7" s="157"/>
      <c r="HE7" s="157"/>
      <c r="HF7" s="157"/>
      <c r="HG7" s="157"/>
      <c r="HH7" s="157"/>
      <c r="HI7" s="157"/>
      <c r="HJ7" s="157"/>
      <c r="HK7" s="157"/>
      <c r="HL7" s="157"/>
      <c r="HM7" s="157"/>
      <c r="HN7" s="157"/>
      <c r="HO7" s="157"/>
      <c r="HP7" s="157"/>
      <c r="HQ7" s="157"/>
      <c r="HR7" s="157"/>
      <c r="HS7" s="157"/>
      <c r="HT7" s="157"/>
      <c r="HU7" s="157"/>
      <c r="HV7" s="157"/>
      <c r="HW7" s="157"/>
      <c r="HX7" s="157"/>
      <c r="HY7" s="157"/>
      <c r="HZ7" s="157"/>
      <c r="IA7" s="157"/>
      <c r="IB7" s="157"/>
      <c r="IC7" s="157"/>
      <c r="ID7" s="157"/>
      <c r="IE7" s="157"/>
      <c r="IF7" s="157"/>
      <c r="IG7" s="157"/>
      <c r="IH7" s="157"/>
      <c r="II7" s="157"/>
      <c r="IJ7" s="157"/>
      <c r="IK7" s="157"/>
      <c r="IL7" s="157"/>
      <c r="IM7" s="157"/>
    </row>
    <row r="8" ht="24" customHeight="1" spans="1:247">
      <c r="A8" s="127" t="s">
        <v>36</v>
      </c>
      <c r="B8" s="106">
        <f>C8</f>
        <v>1126.31</v>
      </c>
      <c r="C8" s="106">
        <f>D8+E8</f>
        <v>1126.31</v>
      </c>
      <c r="D8" s="155">
        <f>D9+D10+D11+D12</f>
        <v>1097.31</v>
      </c>
      <c r="E8" s="155">
        <f>E9+E10+E11+E12</f>
        <v>29</v>
      </c>
      <c r="F8" s="106"/>
      <c r="G8" s="106"/>
      <c r="H8" s="106"/>
      <c r="I8" s="156"/>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1"/>
      <c r="FZ8" s="71"/>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1"/>
      <c r="HS8" s="71"/>
      <c r="HT8" s="71"/>
      <c r="HU8" s="71"/>
      <c r="HV8" s="71"/>
      <c r="HW8" s="71"/>
      <c r="HX8" s="71"/>
      <c r="HY8" s="71"/>
      <c r="HZ8" s="71"/>
      <c r="IA8" s="71"/>
      <c r="IB8" s="71"/>
      <c r="IC8" s="71"/>
      <c r="ID8" s="71"/>
      <c r="IE8" s="71"/>
      <c r="IF8" s="71"/>
      <c r="IG8" s="71"/>
      <c r="IH8" s="71"/>
      <c r="II8" s="71"/>
      <c r="IJ8" s="71"/>
      <c r="IK8" s="71"/>
      <c r="IL8" s="71"/>
      <c r="IM8" s="71"/>
    </row>
    <row r="9" ht="24" customHeight="1" spans="1:247">
      <c r="A9" s="128" t="s">
        <v>37</v>
      </c>
      <c r="B9" s="106">
        <f t="shared" ref="B9:B23" si="0">C9</f>
        <v>803.15</v>
      </c>
      <c r="C9" s="106">
        <f>D9+E9+F9</f>
        <v>803.15</v>
      </c>
      <c r="D9" s="155">
        <v>803.15</v>
      </c>
      <c r="E9" s="155"/>
      <c r="F9" s="106"/>
      <c r="G9" s="106"/>
      <c r="H9" s="106"/>
      <c r="I9" s="156"/>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1"/>
      <c r="EG9" s="71"/>
      <c r="EH9" s="71"/>
      <c r="EI9" s="71"/>
      <c r="EJ9" s="71"/>
      <c r="EK9" s="71"/>
      <c r="EL9" s="71"/>
      <c r="EM9" s="71"/>
      <c r="EN9" s="71"/>
      <c r="EO9" s="71"/>
      <c r="EP9" s="71"/>
      <c r="EQ9" s="71"/>
      <c r="ER9" s="71"/>
      <c r="ES9" s="71"/>
      <c r="ET9" s="71"/>
      <c r="EU9" s="71"/>
      <c r="EV9" s="71"/>
      <c r="EW9" s="71"/>
      <c r="EX9" s="71"/>
      <c r="EY9" s="71"/>
      <c r="EZ9" s="71"/>
      <c r="FA9" s="71"/>
      <c r="FB9" s="71"/>
      <c r="FC9" s="71"/>
      <c r="FD9" s="71"/>
      <c r="FE9" s="71"/>
      <c r="FF9" s="71"/>
      <c r="FG9" s="71"/>
      <c r="FH9" s="71"/>
      <c r="FI9" s="71"/>
      <c r="FJ9" s="71"/>
      <c r="FK9" s="71"/>
      <c r="FL9" s="71"/>
      <c r="FM9" s="71"/>
      <c r="FN9" s="71"/>
      <c r="FO9" s="71"/>
      <c r="FP9" s="71"/>
      <c r="FQ9" s="71"/>
      <c r="FR9" s="71"/>
      <c r="FS9" s="71"/>
      <c r="FT9" s="71"/>
      <c r="FU9" s="71"/>
      <c r="FV9" s="71"/>
      <c r="FW9" s="71"/>
      <c r="FX9" s="71"/>
      <c r="FY9" s="71"/>
      <c r="FZ9" s="71"/>
      <c r="GA9" s="71"/>
      <c r="GB9" s="71"/>
      <c r="GC9" s="71"/>
      <c r="GD9" s="71"/>
      <c r="GE9" s="71"/>
      <c r="GF9" s="71"/>
      <c r="GG9" s="71"/>
      <c r="GH9" s="71"/>
      <c r="GI9" s="71"/>
      <c r="GJ9" s="71"/>
      <c r="GK9" s="71"/>
      <c r="GL9" s="71"/>
      <c r="GM9" s="71"/>
      <c r="GN9" s="71"/>
      <c r="GO9" s="71"/>
      <c r="GP9" s="71"/>
      <c r="GQ9" s="71"/>
      <c r="GR9" s="71"/>
      <c r="GS9" s="71"/>
      <c r="GT9" s="71"/>
      <c r="GU9" s="71"/>
      <c r="GV9" s="71"/>
      <c r="GW9" s="71"/>
      <c r="GX9" s="71"/>
      <c r="GY9" s="71"/>
      <c r="GZ9" s="71"/>
      <c r="HA9" s="71"/>
      <c r="HB9" s="71"/>
      <c r="HC9" s="71"/>
      <c r="HD9" s="71"/>
      <c r="HE9" s="71"/>
      <c r="HF9" s="71"/>
      <c r="HG9" s="71"/>
      <c r="HH9" s="71"/>
      <c r="HI9" s="71"/>
      <c r="HJ9" s="71"/>
      <c r="HK9" s="71"/>
      <c r="HL9" s="71"/>
      <c r="HM9" s="71"/>
      <c r="HN9" s="71"/>
      <c r="HO9" s="71"/>
      <c r="HP9" s="71"/>
      <c r="HQ9" s="71"/>
      <c r="HR9" s="71"/>
      <c r="HS9" s="71"/>
      <c r="HT9" s="71"/>
      <c r="HU9" s="71"/>
      <c r="HV9" s="71"/>
      <c r="HW9" s="71"/>
      <c r="HX9" s="71"/>
      <c r="HY9" s="71"/>
      <c r="HZ9" s="71"/>
      <c r="IA9" s="71"/>
      <c r="IB9" s="71"/>
      <c r="IC9" s="71"/>
      <c r="ID9" s="71"/>
      <c r="IE9" s="71"/>
      <c r="IF9" s="71"/>
      <c r="IG9" s="71"/>
      <c r="IH9" s="71"/>
      <c r="II9" s="71"/>
      <c r="IJ9" s="71"/>
      <c r="IK9" s="71"/>
      <c r="IL9" s="71"/>
      <c r="IM9" s="71"/>
    </row>
    <row r="10" ht="24" customHeight="1" spans="1:247">
      <c r="A10" s="128" t="s">
        <v>38</v>
      </c>
      <c r="B10" s="106">
        <f t="shared" si="0"/>
        <v>223.02</v>
      </c>
      <c r="C10" s="106">
        <f>D10+E10+F10</f>
        <v>223.02</v>
      </c>
      <c r="D10" s="155">
        <v>194.02</v>
      </c>
      <c r="E10" s="155">
        <v>29</v>
      </c>
      <c r="F10" s="106"/>
      <c r="G10" s="106"/>
      <c r="H10" s="106"/>
      <c r="I10" s="156"/>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1"/>
      <c r="EG10" s="71"/>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1"/>
      <c r="FZ10" s="71"/>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1"/>
      <c r="HS10" s="71"/>
      <c r="HT10" s="71"/>
      <c r="HU10" s="71"/>
      <c r="HV10" s="71"/>
      <c r="HW10" s="71"/>
      <c r="HX10" s="71"/>
      <c r="HY10" s="71"/>
      <c r="HZ10" s="71"/>
      <c r="IA10" s="71"/>
      <c r="IB10" s="71"/>
      <c r="IC10" s="71"/>
      <c r="ID10" s="71"/>
      <c r="IE10" s="71"/>
      <c r="IF10" s="71"/>
      <c r="IG10" s="71"/>
      <c r="IH10" s="71"/>
      <c r="II10" s="71"/>
      <c r="IJ10" s="71"/>
      <c r="IK10" s="71"/>
      <c r="IL10" s="71"/>
      <c r="IM10" s="71"/>
    </row>
    <row r="11" ht="24" customHeight="1" spans="1:247">
      <c r="A11" s="128" t="s">
        <v>39</v>
      </c>
      <c r="B11" s="106">
        <f t="shared" si="0"/>
        <v>94.06</v>
      </c>
      <c r="C11" s="106">
        <f>D11+E11+F11</f>
        <v>94.06</v>
      </c>
      <c r="D11" s="155">
        <f>49+45.06</f>
        <v>94.06</v>
      </c>
      <c r="E11" s="155"/>
      <c r="F11" s="106"/>
      <c r="G11" s="106"/>
      <c r="H11" s="106"/>
      <c r="I11" s="156"/>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1"/>
      <c r="CK11" s="71"/>
      <c r="CL11" s="71"/>
      <c r="CM11" s="71"/>
      <c r="CN11" s="71"/>
      <c r="CO11" s="71"/>
      <c r="CP11" s="71"/>
      <c r="CQ11" s="71"/>
      <c r="CR11" s="71"/>
      <c r="CS11" s="71"/>
      <c r="CT11" s="71"/>
      <c r="CU11" s="71"/>
      <c r="CV11" s="71"/>
      <c r="CW11" s="71"/>
      <c r="CX11" s="71"/>
      <c r="CY11" s="71"/>
      <c r="CZ11" s="71"/>
      <c r="DA11" s="71"/>
      <c r="DB11" s="71"/>
      <c r="DC11" s="71"/>
      <c r="DD11" s="71"/>
      <c r="DE11" s="71"/>
      <c r="DF11" s="71"/>
      <c r="DG11" s="71"/>
      <c r="DH11" s="71"/>
      <c r="DI11" s="71"/>
      <c r="DJ11" s="71"/>
      <c r="DK11" s="71"/>
      <c r="DL11" s="71"/>
      <c r="DM11" s="71"/>
      <c r="DN11" s="71"/>
      <c r="DO11" s="71"/>
      <c r="DP11" s="71"/>
      <c r="DQ11" s="71"/>
      <c r="DR11" s="71"/>
      <c r="DS11" s="71"/>
      <c r="DT11" s="71"/>
      <c r="DU11" s="71"/>
      <c r="DV11" s="71"/>
      <c r="DW11" s="71"/>
      <c r="DX11" s="71"/>
      <c r="DY11" s="71"/>
      <c r="DZ11" s="71"/>
      <c r="EA11" s="71"/>
      <c r="EB11" s="71"/>
      <c r="EC11" s="71"/>
      <c r="ED11" s="71"/>
      <c r="EE11" s="71"/>
      <c r="EF11" s="71"/>
      <c r="EG11" s="71"/>
      <c r="EH11" s="71"/>
      <c r="EI11" s="71"/>
      <c r="EJ11" s="71"/>
      <c r="EK11" s="71"/>
      <c r="EL11" s="71"/>
      <c r="EM11" s="71"/>
      <c r="EN11" s="71"/>
      <c r="EO11" s="71"/>
      <c r="EP11" s="71"/>
      <c r="EQ11" s="71"/>
      <c r="ER11" s="71"/>
      <c r="ES11" s="71"/>
      <c r="ET11" s="71"/>
      <c r="EU11" s="71"/>
      <c r="EV11" s="71"/>
      <c r="EW11" s="71"/>
      <c r="EX11" s="71"/>
      <c r="EY11" s="71"/>
      <c r="EZ11" s="71"/>
      <c r="FA11" s="71"/>
      <c r="FB11" s="71"/>
      <c r="FC11" s="71"/>
      <c r="FD11" s="71"/>
      <c r="FE11" s="71"/>
      <c r="FF11" s="71"/>
      <c r="FG11" s="71"/>
      <c r="FH11" s="71"/>
      <c r="FI11" s="71"/>
      <c r="FJ11" s="71"/>
      <c r="FK11" s="71"/>
      <c r="FL11" s="71"/>
      <c r="FM11" s="71"/>
      <c r="FN11" s="71"/>
      <c r="FO11" s="71"/>
      <c r="FP11" s="71"/>
      <c r="FQ11" s="71"/>
      <c r="FR11" s="71"/>
      <c r="FS11" s="71"/>
      <c r="FT11" s="71"/>
      <c r="FU11" s="71"/>
      <c r="FV11" s="71"/>
      <c r="FW11" s="71"/>
      <c r="FX11" s="71"/>
      <c r="FY11" s="71"/>
      <c r="FZ11" s="71"/>
      <c r="GA11" s="71"/>
      <c r="GB11" s="71"/>
      <c r="GC11" s="71"/>
      <c r="GD11" s="71"/>
      <c r="GE11" s="71"/>
      <c r="GF11" s="71"/>
      <c r="GG11" s="71"/>
      <c r="GH11" s="71"/>
      <c r="GI11" s="71"/>
      <c r="GJ11" s="71"/>
      <c r="GK11" s="71"/>
      <c r="GL11" s="71"/>
      <c r="GM11" s="71"/>
      <c r="GN11" s="71"/>
      <c r="GO11" s="71"/>
      <c r="GP11" s="71"/>
      <c r="GQ11" s="71"/>
      <c r="GR11" s="71"/>
      <c r="GS11" s="71"/>
      <c r="GT11" s="71"/>
      <c r="GU11" s="71"/>
      <c r="GV11" s="71"/>
      <c r="GW11" s="71"/>
      <c r="GX11" s="71"/>
      <c r="GY11" s="71"/>
      <c r="GZ11" s="71"/>
      <c r="HA11" s="71"/>
      <c r="HB11" s="71"/>
      <c r="HC11" s="71"/>
      <c r="HD11" s="71"/>
      <c r="HE11" s="71"/>
      <c r="HF11" s="71"/>
      <c r="HG11" s="71"/>
      <c r="HH11" s="71"/>
      <c r="HI11" s="71"/>
      <c r="HJ11" s="71"/>
      <c r="HK11" s="71"/>
      <c r="HL11" s="71"/>
      <c r="HM11" s="71"/>
      <c r="HN11" s="71"/>
      <c r="HO11" s="71"/>
      <c r="HP11" s="71"/>
      <c r="HQ11" s="71"/>
      <c r="HR11" s="71"/>
      <c r="HS11" s="71"/>
      <c r="HT11" s="71"/>
      <c r="HU11" s="71"/>
      <c r="HV11" s="71"/>
      <c r="HW11" s="71"/>
      <c r="HX11" s="71"/>
      <c r="HY11" s="71"/>
      <c r="HZ11" s="71"/>
      <c r="IA11" s="71"/>
      <c r="IB11" s="71"/>
      <c r="IC11" s="71"/>
      <c r="ID11" s="71"/>
      <c r="IE11" s="71"/>
      <c r="IF11" s="71"/>
      <c r="IG11" s="71"/>
      <c r="IH11" s="71"/>
      <c r="II11" s="71"/>
      <c r="IJ11" s="71"/>
      <c r="IK11" s="71"/>
      <c r="IL11" s="71"/>
      <c r="IM11" s="71"/>
    </row>
    <row r="12" ht="24" customHeight="1" spans="1:247">
      <c r="A12" s="128" t="s">
        <v>40</v>
      </c>
      <c r="B12" s="106">
        <f t="shared" si="0"/>
        <v>6.08</v>
      </c>
      <c r="C12" s="106">
        <f>D12+E12+F12</f>
        <v>6.08</v>
      </c>
      <c r="D12" s="155">
        <v>6.08</v>
      </c>
      <c r="E12" s="155"/>
      <c r="F12" s="106"/>
      <c r="G12" s="106"/>
      <c r="H12" s="106"/>
      <c r="I12" s="156"/>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1"/>
      <c r="EG12" s="71"/>
      <c r="EH12" s="71"/>
      <c r="EI12" s="71"/>
      <c r="EJ12" s="71"/>
      <c r="EK12" s="71"/>
      <c r="EL12" s="71"/>
      <c r="EM12" s="71"/>
      <c r="EN12" s="71"/>
      <c r="EO12" s="71"/>
      <c r="EP12" s="71"/>
      <c r="EQ12" s="71"/>
      <c r="ER12" s="71"/>
      <c r="ES12" s="71"/>
      <c r="ET12" s="71"/>
      <c r="EU12" s="71"/>
      <c r="EV12" s="71"/>
      <c r="EW12" s="71"/>
      <c r="EX12" s="71"/>
      <c r="EY12" s="71"/>
      <c r="EZ12" s="71"/>
      <c r="FA12" s="71"/>
      <c r="FB12" s="71"/>
      <c r="FC12" s="71"/>
      <c r="FD12" s="71"/>
      <c r="FE12" s="71"/>
      <c r="FF12" s="71"/>
      <c r="FG12" s="71"/>
      <c r="FH12" s="71"/>
      <c r="FI12" s="71"/>
      <c r="FJ12" s="71"/>
      <c r="FK12" s="71"/>
      <c r="FL12" s="71"/>
      <c r="FM12" s="71"/>
      <c r="FN12" s="71"/>
      <c r="FO12" s="71"/>
      <c r="FP12" s="71"/>
      <c r="FQ12" s="71"/>
      <c r="FR12" s="71"/>
      <c r="FS12" s="71"/>
      <c r="FT12" s="71"/>
      <c r="FU12" s="71"/>
      <c r="FV12" s="71"/>
      <c r="FW12" s="71"/>
      <c r="FX12" s="71"/>
      <c r="FY12" s="71"/>
      <c r="FZ12" s="71"/>
      <c r="GA12" s="71"/>
      <c r="GB12" s="71"/>
      <c r="GC12" s="71"/>
      <c r="GD12" s="71"/>
      <c r="GE12" s="71"/>
      <c r="GF12" s="71"/>
      <c r="GG12" s="71"/>
      <c r="GH12" s="71"/>
      <c r="GI12" s="71"/>
      <c r="GJ12" s="71"/>
      <c r="GK12" s="71"/>
      <c r="GL12" s="71"/>
      <c r="GM12" s="71"/>
      <c r="GN12" s="71"/>
      <c r="GO12" s="71"/>
      <c r="GP12" s="71"/>
      <c r="GQ12" s="71"/>
      <c r="GR12" s="71"/>
      <c r="GS12" s="71"/>
      <c r="GT12" s="71"/>
      <c r="GU12" s="71"/>
      <c r="GV12" s="71"/>
      <c r="GW12" s="71"/>
      <c r="GX12" s="71"/>
      <c r="GY12" s="71"/>
      <c r="GZ12" s="71"/>
      <c r="HA12" s="71"/>
      <c r="HB12" s="71"/>
      <c r="HC12" s="71"/>
      <c r="HD12" s="71"/>
      <c r="HE12" s="71"/>
      <c r="HF12" s="71"/>
      <c r="HG12" s="71"/>
      <c r="HH12" s="71"/>
      <c r="HI12" s="71"/>
      <c r="HJ12" s="71"/>
      <c r="HK12" s="71"/>
      <c r="HL12" s="71"/>
      <c r="HM12" s="71"/>
      <c r="HN12" s="71"/>
      <c r="HO12" s="71"/>
      <c r="HP12" s="71"/>
      <c r="HQ12" s="71"/>
      <c r="HR12" s="71"/>
      <c r="HS12" s="71"/>
      <c r="HT12" s="71"/>
      <c r="HU12" s="71"/>
      <c r="HV12" s="71"/>
      <c r="HW12" s="71"/>
      <c r="HX12" s="71"/>
      <c r="HY12" s="71"/>
      <c r="HZ12" s="71"/>
      <c r="IA12" s="71"/>
      <c r="IB12" s="71"/>
      <c r="IC12" s="71"/>
      <c r="ID12" s="71"/>
      <c r="IE12" s="71"/>
      <c r="IF12" s="71"/>
      <c r="IG12" s="71"/>
      <c r="IH12" s="71"/>
      <c r="II12" s="71"/>
      <c r="IJ12" s="71"/>
      <c r="IK12" s="71"/>
      <c r="IL12" s="71"/>
      <c r="IM12" s="71"/>
    </row>
    <row r="13" ht="24" customHeight="1" spans="1:247">
      <c r="A13" s="127" t="s">
        <v>41</v>
      </c>
      <c r="B13" s="106">
        <f t="shared" si="0"/>
        <v>36.96</v>
      </c>
      <c r="C13" s="106">
        <f>D13+E13+F13</f>
        <v>36.96</v>
      </c>
      <c r="D13" s="155">
        <f>D14+D15+D16+D21+D22+D23</f>
        <v>36.96</v>
      </c>
      <c r="E13" s="155"/>
      <c r="F13" s="106"/>
      <c r="G13" s="106"/>
      <c r="H13" s="106"/>
      <c r="I13" s="156"/>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1"/>
      <c r="CK13" s="71"/>
      <c r="CL13" s="71"/>
      <c r="CM13" s="71"/>
      <c r="CN13" s="71"/>
      <c r="CO13" s="71"/>
      <c r="CP13" s="71"/>
      <c r="CQ13" s="71"/>
      <c r="CR13" s="71"/>
      <c r="CS13" s="71"/>
      <c r="CT13" s="71"/>
      <c r="CU13" s="71"/>
      <c r="CV13" s="71"/>
      <c r="CW13" s="71"/>
      <c r="CX13" s="71"/>
      <c r="CY13" s="71"/>
      <c r="CZ13" s="71"/>
      <c r="DA13" s="71"/>
      <c r="DB13" s="71"/>
      <c r="DC13" s="71"/>
      <c r="DD13" s="71"/>
      <c r="DE13" s="71"/>
      <c r="DF13" s="71"/>
      <c r="DG13" s="71"/>
      <c r="DH13" s="71"/>
      <c r="DI13" s="71"/>
      <c r="DJ13" s="71"/>
      <c r="DK13" s="71"/>
      <c r="DL13" s="71"/>
      <c r="DM13" s="71"/>
      <c r="DN13" s="71"/>
      <c r="DO13" s="71"/>
      <c r="DP13" s="71"/>
      <c r="DQ13" s="71"/>
      <c r="DR13" s="71"/>
      <c r="DS13" s="71"/>
      <c r="DT13" s="71"/>
      <c r="DU13" s="71"/>
      <c r="DV13" s="71"/>
      <c r="DW13" s="71"/>
      <c r="DX13" s="71"/>
      <c r="DY13" s="71"/>
      <c r="DZ13" s="71"/>
      <c r="EA13" s="71"/>
      <c r="EB13" s="71"/>
      <c r="EC13" s="71"/>
      <c r="ED13" s="71"/>
      <c r="EE13" s="71"/>
      <c r="EF13" s="71"/>
      <c r="EG13" s="71"/>
      <c r="EH13" s="71"/>
      <c r="EI13" s="71"/>
      <c r="EJ13" s="71"/>
      <c r="EK13" s="71"/>
      <c r="EL13" s="71"/>
      <c r="EM13" s="71"/>
      <c r="EN13" s="71"/>
      <c r="EO13" s="71"/>
      <c r="EP13" s="71"/>
      <c r="EQ13" s="71"/>
      <c r="ER13" s="71"/>
      <c r="ES13" s="71"/>
      <c r="ET13" s="71"/>
      <c r="EU13" s="71"/>
      <c r="EV13" s="71"/>
      <c r="EW13" s="71"/>
      <c r="EX13" s="71"/>
      <c r="EY13" s="71"/>
      <c r="EZ13" s="71"/>
      <c r="FA13" s="71"/>
      <c r="FB13" s="71"/>
      <c r="FC13" s="71"/>
      <c r="FD13" s="71"/>
      <c r="FE13" s="71"/>
      <c r="FF13" s="71"/>
      <c r="FG13" s="71"/>
      <c r="FH13" s="71"/>
      <c r="FI13" s="71"/>
      <c r="FJ13" s="71"/>
      <c r="FK13" s="71"/>
      <c r="FL13" s="71"/>
      <c r="FM13" s="71"/>
      <c r="FN13" s="71"/>
      <c r="FO13" s="71"/>
      <c r="FP13" s="71"/>
      <c r="FQ13" s="71"/>
      <c r="FR13" s="71"/>
      <c r="FS13" s="71"/>
      <c r="FT13" s="71"/>
      <c r="FU13" s="71"/>
      <c r="FV13" s="71"/>
      <c r="FW13" s="71"/>
      <c r="FX13" s="71"/>
      <c r="FY13" s="71"/>
      <c r="FZ13" s="71"/>
      <c r="GA13" s="71"/>
      <c r="GB13" s="71"/>
      <c r="GC13" s="71"/>
      <c r="GD13" s="71"/>
      <c r="GE13" s="71"/>
      <c r="GF13" s="71"/>
      <c r="GG13" s="71"/>
      <c r="GH13" s="71"/>
      <c r="GI13" s="71"/>
      <c r="GJ13" s="71"/>
      <c r="GK13" s="71"/>
      <c r="GL13" s="71"/>
      <c r="GM13" s="71"/>
      <c r="GN13" s="71"/>
      <c r="GO13" s="71"/>
      <c r="GP13" s="71"/>
      <c r="GQ13" s="71"/>
      <c r="GR13" s="71"/>
      <c r="GS13" s="71"/>
      <c r="GT13" s="71"/>
      <c r="GU13" s="71"/>
      <c r="GV13" s="71"/>
      <c r="GW13" s="71"/>
      <c r="GX13" s="71"/>
      <c r="GY13" s="71"/>
      <c r="GZ13" s="71"/>
      <c r="HA13" s="71"/>
      <c r="HB13" s="71"/>
      <c r="HC13" s="71"/>
      <c r="HD13" s="71"/>
      <c r="HE13" s="71"/>
      <c r="HF13" s="71"/>
      <c r="HG13" s="71"/>
      <c r="HH13" s="71"/>
      <c r="HI13" s="71"/>
      <c r="HJ13" s="71"/>
      <c r="HK13" s="71"/>
      <c r="HL13" s="71"/>
      <c r="HM13" s="71"/>
      <c r="HN13" s="71"/>
      <c r="HO13" s="71"/>
      <c r="HP13" s="71"/>
      <c r="HQ13" s="71"/>
      <c r="HR13" s="71"/>
      <c r="HS13" s="71"/>
      <c r="HT13" s="71"/>
      <c r="HU13" s="71"/>
      <c r="HV13" s="71"/>
      <c r="HW13" s="71"/>
      <c r="HX13" s="71"/>
      <c r="HY13" s="71"/>
      <c r="HZ13" s="71"/>
      <c r="IA13" s="71"/>
      <c r="IB13" s="71"/>
      <c r="IC13" s="71"/>
      <c r="ID13" s="71"/>
      <c r="IE13" s="71"/>
      <c r="IF13" s="71"/>
      <c r="IG13" s="71"/>
      <c r="IH13" s="71"/>
      <c r="II13" s="71"/>
      <c r="IJ13" s="71"/>
      <c r="IK13" s="71"/>
      <c r="IL13" s="71"/>
      <c r="IM13" s="71"/>
    </row>
    <row r="14" ht="24" customHeight="1" spans="1:247">
      <c r="A14" s="128" t="s">
        <v>42</v>
      </c>
      <c r="B14" s="106">
        <f t="shared" si="0"/>
        <v>8.96</v>
      </c>
      <c r="C14" s="106">
        <f t="shared" ref="C14:C23" si="1">D14+E14+F14</f>
        <v>8.96</v>
      </c>
      <c r="D14" s="155">
        <v>8.96</v>
      </c>
      <c r="E14" s="155"/>
      <c r="F14" s="106"/>
      <c r="G14" s="106"/>
      <c r="H14" s="106"/>
      <c r="I14" s="156"/>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c r="GC14" s="71"/>
      <c r="GD14" s="71"/>
      <c r="GE14" s="71"/>
      <c r="GF14" s="71"/>
      <c r="GG14" s="71"/>
      <c r="GH14" s="71"/>
      <c r="GI14" s="71"/>
      <c r="GJ14" s="71"/>
      <c r="GK14" s="71"/>
      <c r="GL14" s="71"/>
      <c r="GM14" s="71"/>
      <c r="GN14" s="71"/>
      <c r="GO14" s="71"/>
      <c r="GP14" s="71"/>
      <c r="GQ14" s="71"/>
      <c r="GR14" s="71"/>
      <c r="GS14" s="71"/>
      <c r="GT14" s="71"/>
      <c r="GU14" s="71"/>
      <c r="GV14" s="71"/>
      <c r="GW14" s="71"/>
      <c r="GX14" s="71"/>
      <c r="GY14" s="71"/>
      <c r="GZ14" s="71"/>
      <c r="HA14" s="71"/>
      <c r="HB14" s="71"/>
      <c r="HC14" s="71"/>
      <c r="HD14" s="71"/>
      <c r="HE14" s="71"/>
      <c r="HF14" s="71"/>
      <c r="HG14" s="71"/>
      <c r="HH14" s="71"/>
      <c r="HI14" s="71"/>
      <c r="HJ14" s="71"/>
      <c r="HK14" s="71"/>
      <c r="HL14" s="71"/>
      <c r="HM14" s="71"/>
      <c r="HN14" s="71"/>
      <c r="HO14" s="71"/>
      <c r="HP14" s="71"/>
      <c r="HQ14" s="71"/>
      <c r="HR14" s="71"/>
      <c r="HS14" s="71"/>
      <c r="HT14" s="71"/>
      <c r="HU14" s="71"/>
      <c r="HV14" s="71"/>
      <c r="HW14" s="71"/>
      <c r="HX14" s="71"/>
      <c r="HY14" s="71"/>
      <c r="HZ14" s="71"/>
      <c r="IA14" s="71"/>
      <c r="IB14" s="71"/>
      <c r="IC14" s="71"/>
      <c r="ID14" s="71"/>
      <c r="IE14" s="71"/>
      <c r="IF14" s="71"/>
      <c r="IG14" s="71"/>
      <c r="IH14" s="71"/>
      <c r="II14" s="71"/>
      <c r="IJ14" s="71"/>
      <c r="IK14" s="71"/>
      <c r="IL14" s="71"/>
      <c r="IM14" s="71"/>
    </row>
    <row r="15" ht="24" customHeight="1" spans="1:247">
      <c r="A15" s="128" t="s">
        <v>43</v>
      </c>
      <c r="B15" s="106">
        <f t="shared" si="0"/>
        <v>0.38</v>
      </c>
      <c r="C15" s="106">
        <f t="shared" si="1"/>
        <v>0.38</v>
      </c>
      <c r="D15" s="155">
        <v>0.38</v>
      </c>
      <c r="E15" s="155"/>
      <c r="F15" s="106"/>
      <c r="G15" s="106"/>
      <c r="H15" s="106"/>
      <c r="I15" s="156"/>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71"/>
      <c r="IG15" s="71"/>
      <c r="IH15" s="71"/>
      <c r="II15" s="71"/>
      <c r="IJ15" s="71"/>
      <c r="IK15" s="71"/>
      <c r="IL15" s="71"/>
      <c r="IM15" s="71"/>
    </row>
    <row r="16" ht="24" customHeight="1" spans="1:247">
      <c r="A16" s="128" t="s">
        <v>44</v>
      </c>
      <c r="B16" s="106">
        <f t="shared" si="0"/>
        <v>0.9</v>
      </c>
      <c r="C16" s="106">
        <f t="shared" si="1"/>
        <v>0.9</v>
      </c>
      <c r="D16" s="155">
        <v>0.9</v>
      </c>
      <c r="E16" s="155"/>
      <c r="F16" s="106"/>
      <c r="G16" s="106"/>
      <c r="H16" s="106"/>
      <c r="I16" s="156"/>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71"/>
      <c r="CN16" s="71"/>
      <c r="CO16" s="71"/>
      <c r="CP16" s="71"/>
      <c r="CQ16" s="71"/>
      <c r="CR16" s="71"/>
      <c r="CS16" s="71"/>
      <c r="CT16" s="71"/>
      <c r="CU16" s="71"/>
      <c r="CV16" s="71"/>
      <c r="CW16" s="71"/>
      <c r="CX16" s="71"/>
      <c r="CY16" s="71"/>
      <c r="CZ16" s="71"/>
      <c r="DA16" s="71"/>
      <c r="DB16" s="71"/>
      <c r="DC16" s="71"/>
      <c r="DD16" s="71"/>
      <c r="DE16" s="71"/>
      <c r="DF16" s="71"/>
      <c r="DG16" s="71"/>
      <c r="DH16" s="71"/>
      <c r="DI16" s="71"/>
      <c r="DJ16" s="71"/>
      <c r="DK16" s="71"/>
      <c r="DL16" s="71"/>
      <c r="DM16" s="71"/>
      <c r="DN16" s="71"/>
      <c r="DO16" s="71"/>
      <c r="DP16" s="71"/>
      <c r="DQ16" s="71"/>
      <c r="DR16" s="71"/>
      <c r="DS16" s="71"/>
      <c r="DT16" s="71"/>
      <c r="DU16" s="71"/>
      <c r="DV16" s="71"/>
      <c r="DW16" s="71"/>
      <c r="DX16" s="71"/>
      <c r="DY16" s="71"/>
      <c r="DZ16" s="71"/>
      <c r="EA16" s="71"/>
      <c r="EB16" s="71"/>
      <c r="EC16" s="71"/>
      <c r="ED16" s="71"/>
      <c r="EE16" s="71"/>
      <c r="EF16" s="71"/>
      <c r="EG16" s="71"/>
      <c r="EH16" s="71"/>
      <c r="EI16" s="71"/>
      <c r="EJ16" s="71"/>
      <c r="EK16" s="71"/>
      <c r="EL16" s="71"/>
      <c r="EM16" s="71"/>
      <c r="EN16" s="71"/>
      <c r="EO16" s="71"/>
      <c r="EP16" s="71"/>
      <c r="EQ16" s="71"/>
      <c r="ER16" s="71"/>
      <c r="ES16" s="71"/>
      <c r="ET16" s="71"/>
      <c r="EU16" s="71"/>
      <c r="EV16" s="71"/>
      <c r="EW16" s="71"/>
      <c r="EX16" s="71"/>
      <c r="EY16" s="71"/>
      <c r="EZ16" s="71"/>
      <c r="FA16" s="71"/>
      <c r="FB16" s="71"/>
      <c r="FC16" s="71"/>
      <c r="FD16" s="71"/>
      <c r="FE16" s="71"/>
      <c r="FF16" s="71"/>
      <c r="FG16" s="71"/>
      <c r="FH16" s="71"/>
      <c r="FI16" s="71"/>
      <c r="FJ16" s="71"/>
      <c r="FK16" s="71"/>
      <c r="FL16" s="71"/>
      <c r="FM16" s="71"/>
      <c r="FN16" s="71"/>
      <c r="FO16" s="71"/>
      <c r="FP16" s="71"/>
      <c r="FQ16" s="71"/>
      <c r="FR16" s="71"/>
      <c r="FS16" s="71"/>
      <c r="FT16" s="71"/>
      <c r="FU16" s="71"/>
      <c r="FV16" s="71"/>
      <c r="FW16" s="71"/>
      <c r="FX16" s="71"/>
      <c r="FY16" s="71"/>
      <c r="FZ16" s="71"/>
      <c r="GA16" s="71"/>
      <c r="GB16" s="71"/>
      <c r="GC16" s="71"/>
      <c r="GD16" s="71"/>
      <c r="GE16" s="71"/>
      <c r="GF16" s="71"/>
      <c r="GG16" s="71"/>
      <c r="GH16" s="71"/>
      <c r="GI16" s="71"/>
      <c r="GJ16" s="71"/>
      <c r="GK16" s="71"/>
      <c r="GL16" s="71"/>
      <c r="GM16" s="71"/>
      <c r="GN16" s="71"/>
      <c r="GO16" s="71"/>
      <c r="GP16" s="71"/>
      <c r="GQ16" s="71"/>
      <c r="GR16" s="71"/>
      <c r="GS16" s="71"/>
      <c r="GT16" s="71"/>
      <c r="GU16" s="71"/>
      <c r="GV16" s="71"/>
      <c r="GW16" s="71"/>
      <c r="GX16" s="71"/>
      <c r="GY16" s="71"/>
      <c r="GZ16" s="71"/>
      <c r="HA16" s="71"/>
      <c r="HB16" s="71"/>
      <c r="HC16" s="71"/>
      <c r="HD16" s="71"/>
      <c r="HE16" s="71"/>
      <c r="HF16" s="71"/>
      <c r="HG16" s="71"/>
      <c r="HH16" s="71"/>
      <c r="HI16" s="71"/>
      <c r="HJ16" s="71"/>
      <c r="HK16" s="71"/>
      <c r="HL16" s="71"/>
      <c r="HM16" s="71"/>
      <c r="HN16" s="71"/>
      <c r="HO16" s="71"/>
      <c r="HP16" s="71"/>
      <c r="HQ16" s="71"/>
      <c r="HR16" s="71"/>
      <c r="HS16" s="71"/>
      <c r="HT16" s="71"/>
      <c r="HU16" s="71"/>
      <c r="HV16" s="71"/>
      <c r="HW16" s="71"/>
      <c r="HX16" s="71"/>
      <c r="HY16" s="71"/>
      <c r="HZ16" s="71"/>
      <c r="IA16" s="71"/>
      <c r="IB16" s="71"/>
      <c r="IC16" s="71"/>
      <c r="ID16" s="71"/>
      <c r="IE16" s="71"/>
      <c r="IF16" s="71"/>
      <c r="IG16" s="71"/>
      <c r="IH16" s="71"/>
      <c r="II16" s="71"/>
      <c r="IJ16" s="71"/>
      <c r="IK16" s="71"/>
      <c r="IL16" s="71"/>
      <c r="IM16" s="71"/>
    </row>
    <row r="17" ht="24" customHeight="1" spans="1:247">
      <c r="A17" s="128" t="s">
        <v>45</v>
      </c>
      <c r="B17" s="106"/>
      <c r="C17" s="106"/>
      <c r="D17" s="155"/>
      <c r="E17" s="155"/>
      <c r="F17" s="106"/>
      <c r="G17" s="106"/>
      <c r="H17" s="106"/>
      <c r="I17" s="156"/>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c r="CH17" s="71"/>
      <c r="CI17" s="71"/>
      <c r="CJ17" s="71"/>
      <c r="CK17" s="71"/>
      <c r="CL17" s="71"/>
      <c r="CM17" s="71"/>
      <c r="CN17" s="71"/>
      <c r="CO17" s="71"/>
      <c r="CP17" s="71"/>
      <c r="CQ17" s="71"/>
      <c r="CR17" s="71"/>
      <c r="CS17" s="71"/>
      <c r="CT17" s="71"/>
      <c r="CU17" s="71"/>
      <c r="CV17" s="71"/>
      <c r="CW17" s="71"/>
      <c r="CX17" s="71"/>
      <c r="CY17" s="71"/>
      <c r="CZ17" s="71"/>
      <c r="DA17" s="71"/>
      <c r="DB17" s="71"/>
      <c r="DC17" s="71"/>
      <c r="DD17" s="71"/>
      <c r="DE17" s="71"/>
      <c r="DF17" s="71"/>
      <c r="DG17" s="71"/>
      <c r="DH17" s="71"/>
      <c r="DI17" s="71"/>
      <c r="DJ17" s="71"/>
      <c r="DK17" s="71"/>
      <c r="DL17" s="71"/>
      <c r="DM17" s="71"/>
      <c r="DN17" s="71"/>
      <c r="DO17" s="71"/>
      <c r="DP17" s="71"/>
      <c r="DQ17" s="71"/>
      <c r="DR17" s="71"/>
      <c r="DS17" s="71"/>
      <c r="DT17" s="71"/>
      <c r="DU17" s="71"/>
      <c r="DV17" s="71"/>
      <c r="DW17" s="71"/>
      <c r="DX17" s="71"/>
      <c r="DY17" s="71"/>
      <c r="DZ17" s="71"/>
      <c r="EA17" s="71"/>
      <c r="EB17" s="71"/>
      <c r="EC17" s="71"/>
      <c r="ED17" s="71"/>
      <c r="EE17" s="71"/>
      <c r="EF17" s="71"/>
      <c r="EG17" s="71"/>
      <c r="EH17" s="71"/>
      <c r="EI17" s="71"/>
      <c r="EJ17" s="71"/>
      <c r="EK17" s="71"/>
      <c r="EL17" s="71"/>
      <c r="EM17" s="71"/>
      <c r="EN17" s="71"/>
      <c r="EO17" s="71"/>
      <c r="EP17" s="71"/>
      <c r="EQ17" s="71"/>
      <c r="ER17" s="71"/>
      <c r="ES17" s="71"/>
      <c r="ET17" s="71"/>
      <c r="EU17" s="71"/>
      <c r="EV17" s="71"/>
      <c r="EW17" s="71"/>
      <c r="EX17" s="71"/>
      <c r="EY17" s="71"/>
      <c r="EZ17" s="71"/>
      <c r="FA17" s="71"/>
      <c r="FB17" s="71"/>
      <c r="FC17" s="71"/>
      <c r="FD17" s="71"/>
      <c r="FE17" s="71"/>
      <c r="FF17" s="71"/>
      <c r="FG17" s="71"/>
      <c r="FH17" s="71"/>
      <c r="FI17" s="71"/>
      <c r="FJ17" s="71"/>
      <c r="FK17" s="71"/>
      <c r="FL17" s="71"/>
      <c r="FM17" s="71"/>
      <c r="FN17" s="71"/>
      <c r="FO17" s="71"/>
      <c r="FP17" s="71"/>
      <c r="FQ17" s="71"/>
      <c r="FR17" s="71"/>
      <c r="FS17" s="71"/>
      <c r="FT17" s="71"/>
      <c r="FU17" s="71"/>
      <c r="FV17" s="71"/>
      <c r="FW17" s="71"/>
      <c r="FX17" s="71"/>
      <c r="FY17" s="71"/>
      <c r="FZ17" s="71"/>
      <c r="GA17" s="71"/>
      <c r="GB17" s="71"/>
      <c r="GC17" s="71"/>
      <c r="GD17" s="71"/>
      <c r="GE17" s="71"/>
      <c r="GF17" s="71"/>
      <c r="GG17" s="71"/>
      <c r="GH17" s="71"/>
      <c r="GI17" s="71"/>
      <c r="GJ17" s="71"/>
      <c r="GK17" s="71"/>
      <c r="GL17" s="71"/>
      <c r="GM17" s="71"/>
      <c r="GN17" s="71"/>
      <c r="GO17" s="71"/>
      <c r="GP17" s="71"/>
      <c r="GQ17" s="71"/>
      <c r="GR17" s="71"/>
      <c r="GS17" s="71"/>
      <c r="GT17" s="71"/>
      <c r="GU17" s="71"/>
      <c r="GV17" s="71"/>
      <c r="GW17" s="71"/>
      <c r="GX17" s="71"/>
      <c r="GY17" s="71"/>
      <c r="GZ17" s="71"/>
      <c r="HA17" s="71"/>
      <c r="HB17" s="71"/>
      <c r="HC17" s="71"/>
      <c r="HD17" s="71"/>
      <c r="HE17" s="71"/>
      <c r="HF17" s="71"/>
      <c r="HG17" s="71"/>
      <c r="HH17" s="71"/>
      <c r="HI17" s="71"/>
      <c r="HJ17" s="71"/>
      <c r="HK17" s="71"/>
      <c r="HL17" s="71"/>
      <c r="HM17" s="71"/>
      <c r="HN17" s="71"/>
      <c r="HO17" s="71"/>
      <c r="HP17" s="71"/>
      <c r="HQ17" s="71"/>
      <c r="HR17" s="71"/>
      <c r="HS17" s="71"/>
      <c r="HT17" s="71"/>
      <c r="HU17" s="71"/>
      <c r="HV17" s="71"/>
      <c r="HW17" s="71"/>
      <c r="HX17" s="71"/>
      <c r="HY17" s="71"/>
      <c r="HZ17" s="71"/>
      <c r="IA17" s="71"/>
      <c r="IB17" s="71"/>
      <c r="IC17" s="71"/>
      <c r="ID17" s="71"/>
      <c r="IE17" s="71"/>
      <c r="IF17" s="71"/>
      <c r="IG17" s="71"/>
      <c r="IH17" s="71"/>
      <c r="II17" s="71"/>
      <c r="IJ17" s="71"/>
      <c r="IK17" s="71"/>
      <c r="IL17" s="71"/>
      <c r="IM17" s="71"/>
    </row>
    <row r="18" ht="24" customHeight="1" spans="1:247">
      <c r="A18" s="128" t="s">
        <v>46</v>
      </c>
      <c r="B18" s="106"/>
      <c r="C18" s="106"/>
      <c r="D18" s="155"/>
      <c r="E18" s="155"/>
      <c r="F18" s="106"/>
      <c r="G18" s="106"/>
      <c r="H18" s="106"/>
      <c r="I18" s="156"/>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c r="CC18" s="71"/>
      <c r="CD18" s="71"/>
      <c r="CE18" s="71"/>
      <c r="CF18" s="71"/>
      <c r="CG18" s="71"/>
      <c r="CH18" s="71"/>
      <c r="CI18" s="71"/>
      <c r="CJ18" s="71"/>
      <c r="CK18" s="71"/>
      <c r="CL18" s="71"/>
      <c r="CM18" s="71"/>
      <c r="CN18" s="71"/>
      <c r="CO18" s="71"/>
      <c r="CP18" s="71"/>
      <c r="CQ18" s="71"/>
      <c r="CR18" s="71"/>
      <c r="CS18" s="71"/>
      <c r="CT18" s="71"/>
      <c r="CU18" s="71"/>
      <c r="CV18" s="71"/>
      <c r="CW18" s="71"/>
      <c r="CX18" s="71"/>
      <c r="CY18" s="71"/>
      <c r="CZ18" s="71"/>
      <c r="DA18" s="71"/>
      <c r="DB18" s="71"/>
      <c r="DC18" s="71"/>
      <c r="DD18" s="71"/>
      <c r="DE18" s="71"/>
      <c r="DF18" s="71"/>
      <c r="DG18" s="71"/>
      <c r="DH18" s="71"/>
      <c r="DI18" s="71"/>
      <c r="DJ18" s="71"/>
      <c r="DK18" s="71"/>
      <c r="DL18" s="71"/>
      <c r="DM18" s="71"/>
      <c r="DN18" s="71"/>
      <c r="DO18" s="71"/>
      <c r="DP18" s="71"/>
      <c r="DQ18" s="71"/>
      <c r="DR18" s="71"/>
      <c r="DS18" s="71"/>
      <c r="DT18" s="71"/>
      <c r="DU18" s="71"/>
      <c r="DV18" s="71"/>
      <c r="DW18" s="71"/>
      <c r="DX18" s="71"/>
      <c r="DY18" s="71"/>
      <c r="DZ18" s="71"/>
      <c r="EA18" s="71"/>
      <c r="EB18" s="71"/>
      <c r="EC18" s="71"/>
      <c r="ED18" s="71"/>
      <c r="EE18" s="71"/>
      <c r="EF18" s="71"/>
      <c r="EG18" s="71"/>
      <c r="EH18" s="71"/>
      <c r="EI18" s="71"/>
      <c r="EJ18" s="71"/>
      <c r="EK18" s="71"/>
      <c r="EL18" s="71"/>
      <c r="EM18" s="71"/>
      <c r="EN18" s="71"/>
      <c r="EO18" s="71"/>
      <c r="EP18" s="71"/>
      <c r="EQ18" s="71"/>
      <c r="ER18" s="71"/>
      <c r="ES18" s="71"/>
      <c r="ET18" s="71"/>
      <c r="EU18" s="71"/>
      <c r="EV18" s="71"/>
      <c r="EW18" s="71"/>
      <c r="EX18" s="71"/>
      <c r="EY18" s="71"/>
      <c r="EZ18" s="71"/>
      <c r="FA18" s="71"/>
      <c r="FB18" s="71"/>
      <c r="FC18" s="71"/>
      <c r="FD18" s="71"/>
      <c r="FE18" s="71"/>
      <c r="FF18" s="71"/>
      <c r="FG18" s="71"/>
      <c r="FH18" s="71"/>
      <c r="FI18" s="71"/>
      <c r="FJ18" s="71"/>
      <c r="FK18" s="71"/>
      <c r="FL18" s="71"/>
      <c r="FM18" s="71"/>
      <c r="FN18" s="71"/>
      <c r="FO18" s="71"/>
      <c r="FP18" s="71"/>
      <c r="FQ18" s="71"/>
      <c r="FR18" s="71"/>
      <c r="FS18" s="71"/>
      <c r="FT18" s="71"/>
      <c r="FU18" s="71"/>
      <c r="FV18" s="71"/>
      <c r="FW18" s="71"/>
      <c r="FX18" s="71"/>
      <c r="FY18" s="71"/>
      <c r="FZ18" s="71"/>
      <c r="GA18" s="71"/>
      <c r="GB18" s="71"/>
      <c r="GC18" s="71"/>
      <c r="GD18" s="71"/>
      <c r="GE18" s="71"/>
      <c r="GF18" s="71"/>
      <c r="GG18" s="71"/>
      <c r="GH18" s="71"/>
      <c r="GI18" s="71"/>
      <c r="GJ18" s="71"/>
      <c r="GK18" s="71"/>
      <c r="GL18" s="71"/>
      <c r="GM18" s="71"/>
      <c r="GN18" s="71"/>
      <c r="GO18" s="71"/>
      <c r="GP18" s="71"/>
      <c r="GQ18" s="71"/>
      <c r="GR18" s="71"/>
      <c r="GS18" s="71"/>
      <c r="GT18" s="71"/>
      <c r="GU18" s="71"/>
      <c r="GV18" s="71"/>
      <c r="GW18" s="71"/>
      <c r="GX18" s="71"/>
      <c r="GY18" s="71"/>
      <c r="GZ18" s="71"/>
      <c r="HA18" s="71"/>
      <c r="HB18" s="71"/>
      <c r="HC18" s="71"/>
      <c r="HD18" s="71"/>
      <c r="HE18" s="71"/>
      <c r="HF18" s="71"/>
      <c r="HG18" s="71"/>
      <c r="HH18" s="71"/>
      <c r="HI18" s="71"/>
      <c r="HJ18" s="71"/>
      <c r="HK18" s="71"/>
      <c r="HL18" s="71"/>
      <c r="HM18" s="71"/>
      <c r="HN18" s="71"/>
      <c r="HO18" s="71"/>
      <c r="HP18" s="71"/>
      <c r="HQ18" s="71"/>
      <c r="HR18" s="71"/>
      <c r="HS18" s="71"/>
      <c r="HT18" s="71"/>
      <c r="HU18" s="71"/>
      <c r="HV18" s="71"/>
      <c r="HW18" s="71"/>
      <c r="HX18" s="71"/>
      <c r="HY18" s="71"/>
      <c r="HZ18" s="71"/>
      <c r="IA18" s="71"/>
      <c r="IB18" s="71"/>
      <c r="IC18" s="71"/>
      <c r="ID18" s="71"/>
      <c r="IE18" s="71"/>
      <c r="IF18" s="71"/>
      <c r="IG18" s="71"/>
      <c r="IH18" s="71"/>
      <c r="II18" s="71"/>
      <c r="IJ18" s="71"/>
      <c r="IK18" s="71"/>
      <c r="IL18" s="71"/>
      <c r="IM18" s="71"/>
    </row>
    <row r="19" ht="24" customHeight="1" spans="1:247">
      <c r="A19" s="128" t="s">
        <v>47</v>
      </c>
      <c r="B19" s="106"/>
      <c r="C19" s="106"/>
      <c r="D19" s="155"/>
      <c r="E19" s="155"/>
      <c r="F19" s="106"/>
      <c r="G19" s="106"/>
      <c r="H19" s="106"/>
      <c r="I19" s="156"/>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c r="CJ19" s="71"/>
      <c r="CK19" s="71"/>
      <c r="CL19" s="71"/>
      <c r="CM19" s="71"/>
      <c r="CN19" s="71"/>
      <c r="CO19" s="71"/>
      <c r="CP19" s="71"/>
      <c r="CQ19" s="71"/>
      <c r="CR19" s="71"/>
      <c r="CS19" s="71"/>
      <c r="CT19" s="71"/>
      <c r="CU19" s="71"/>
      <c r="CV19" s="71"/>
      <c r="CW19" s="71"/>
      <c r="CX19" s="71"/>
      <c r="CY19" s="71"/>
      <c r="CZ19" s="71"/>
      <c r="DA19" s="71"/>
      <c r="DB19" s="71"/>
      <c r="DC19" s="71"/>
      <c r="DD19" s="71"/>
      <c r="DE19" s="71"/>
      <c r="DF19" s="71"/>
      <c r="DG19" s="71"/>
      <c r="DH19" s="71"/>
      <c r="DI19" s="71"/>
      <c r="DJ19" s="71"/>
      <c r="DK19" s="71"/>
      <c r="DL19" s="71"/>
      <c r="DM19" s="71"/>
      <c r="DN19" s="71"/>
      <c r="DO19" s="71"/>
      <c r="DP19" s="71"/>
      <c r="DQ19" s="71"/>
      <c r="DR19" s="71"/>
      <c r="DS19" s="71"/>
      <c r="DT19" s="71"/>
      <c r="DU19" s="71"/>
      <c r="DV19" s="71"/>
      <c r="DW19" s="71"/>
      <c r="DX19" s="71"/>
      <c r="DY19" s="71"/>
      <c r="DZ19" s="71"/>
      <c r="EA19" s="71"/>
      <c r="EB19" s="71"/>
      <c r="EC19" s="71"/>
      <c r="ED19" s="71"/>
      <c r="EE19" s="71"/>
      <c r="EF19" s="71"/>
      <c r="EG19" s="71"/>
      <c r="EH19" s="71"/>
      <c r="EI19" s="71"/>
      <c r="EJ19" s="71"/>
      <c r="EK19" s="71"/>
      <c r="EL19" s="71"/>
      <c r="EM19" s="71"/>
      <c r="EN19" s="71"/>
      <c r="EO19" s="71"/>
      <c r="EP19" s="71"/>
      <c r="EQ19" s="71"/>
      <c r="ER19" s="71"/>
      <c r="ES19" s="71"/>
      <c r="ET19" s="71"/>
      <c r="EU19" s="71"/>
      <c r="EV19" s="71"/>
      <c r="EW19" s="71"/>
      <c r="EX19" s="71"/>
      <c r="EY19" s="71"/>
      <c r="EZ19" s="71"/>
      <c r="FA19" s="71"/>
      <c r="FB19" s="71"/>
      <c r="FC19" s="71"/>
      <c r="FD19" s="71"/>
      <c r="FE19" s="71"/>
      <c r="FF19" s="71"/>
      <c r="FG19" s="71"/>
      <c r="FH19" s="71"/>
      <c r="FI19" s="71"/>
      <c r="FJ19" s="71"/>
      <c r="FK19" s="71"/>
      <c r="FL19" s="71"/>
      <c r="FM19" s="71"/>
      <c r="FN19" s="71"/>
      <c r="FO19" s="71"/>
      <c r="FP19" s="71"/>
      <c r="FQ19" s="71"/>
      <c r="FR19" s="71"/>
      <c r="FS19" s="71"/>
      <c r="FT19" s="71"/>
      <c r="FU19" s="71"/>
      <c r="FV19" s="71"/>
      <c r="FW19" s="71"/>
      <c r="FX19" s="71"/>
      <c r="FY19" s="71"/>
      <c r="FZ19" s="71"/>
      <c r="GA19" s="71"/>
      <c r="GB19" s="71"/>
      <c r="GC19" s="71"/>
      <c r="GD19" s="71"/>
      <c r="GE19" s="71"/>
      <c r="GF19" s="71"/>
      <c r="GG19" s="71"/>
      <c r="GH19" s="71"/>
      <c r="GI19" s="71"/>
      <c r="GJ19" s="71"/>
      <c r="GK19" s="71"/>
      <c r="GL19" s="71"/>
      <c r="GM19" s="71"/>
      <c r="GN19" s="71"/>
      <c r="GO19" s="71"/>
      <c r="GP19" s="71"/>
      <c r="GQ19" s="71"/>
      <c r="GR19" s="71"/>
      <c r="GS19" s="71"/>
      <c r="GT19" s="71"/>
      <c r="GU19" s="71"/>
      <c r="GV19" s="71"/>
      <c r="GW19" s="71"/>
      <c r="GX19" s="71"/>
      <c r="GY19" s="71"/>
      <c r="GZ19" s="71"/>
      <c r="HA19" s="71"/>
      <c r="HB19" s="71"/>
      <c r="HC19" s="71"/>
      <c r="HD19" s="71"/>
      <c r="HE19" s="71"/>
      <c r="HF19" s="71"/>
      <c r="HG19" s="71"/>
      <c r="HH19" s="71"/>
      <c r="HI19" s="71"/>
      <c r="HJ19" s="71"/>
      <c r="HK19" s="71"/>
      <c r="HL19" s="71"/>
      <c r="HM19" s="71"/>
      <c r="HN19" s="71"/>
      <c r="HO19" s="71"/>
      <c r="HP19" s="71"/>
      <c r="HQ19" s="71"/>
      <c r="HR19" s="71"/>
      <c r="HS19" s="71"/>
      <c r="HT19" s="71"/>
      <c r="HU19" s="71"/>
      <c r="HV19" s="71"/>
      <c r="HW19" s="71"/>
      <c r="HX19" s="71"/>
      <c r="HY19" s="71"/>
      <c r="HZ19" s="71"/>
      <c r="IA19" s="71"/>
      <c r="IB19" s="71"/>
      <c r="IC19" s="71"/>
      <c r="ID19" s="71"/>
      <c r="IE19" s="71"/>
      <c r="IF19" s="71"/>
      <c r="IG19" s="71"/>
      <c r="IH19" s="71"/>
      <c r="II19" s="71"/>
      <c r="IJ19" s="71"/>
      <c r="IK19" s="71"/>
      <c r="IL19" s="71"/>
      <c r="IM19" s="71"/>
    </row>
    <row r="20" ht="24" customHeight="1" spans="1:247">
      <c r="A20" s="128" t="s">
        <v>48</v>
      </c>
      <c r="B20" s="106"/>
      <c r="C20" s="106"/>
      <c r="D20" s="155"/>
      <c r="E20" s="155"/>
      <c r="F20" s="106"/>
      <c r="G20" s="106"/>
      <c r="H20" s="106"/>
      <c r="I20" s="156"/>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c r="CD20" s="71"/>
      <c r="CE20" s="71"/>
      <c r="CF20" s="71"/>
      <c r="CG20" s="71"/>
      <c r="CH20" s="71"/>
      <c r="CI20" s="71"/>
      <c r="CJ20" s="71"/>
      <c r="CK20" s="71"/>
      <c r="CL20" s="71"/>
      <c r="CM20" s="71"/>
      <c r="CN20" s="71"/>
      <c r="CO20" s="71"/>
      <c r="CP20" s="71"/>
      <c r="CQ20" s="71"/>
      <c r="CR20" s="71"/>
      <c r="CS20" s="71"/>
      <c r="CT20" s="71"/>
      <c r="CU20" s="71"/>
      <c r="CV20" s="71"/>
      <c r="CW20" s="71"/>
      <c r="CX20" s="71"/>
      <c r="CY20" s="71"/>
      <c r="CZ20" s="71"/>
      <c r="DA20" s="71"/>
      <c r="DB20" s="71"/>
      <c r="DC20" s="71"/>
      <c r="DD20" s="71"/>
      <c r="DE20" s="71"/>
      <c r="DF20" s="71"/>
      <c r="DG20" s="71"/>
      <c r="DH20" s="71"/>
      <c r="DI20" s="71"/>
      <c r="DJ20" s="71"/>
      <c r="DK20" s="71"/>
      <c r="DL20" s="71"/>
      <c r="DM20" s="71"/>
      <c r="DN20" s="71"/>
      <c r="DO20" s="71"/>
      <c r="DP20" s="71"/>
      <c r="DQ20" s="71"/>
      <c r="DR20" s="71"/>
      <c r="DS20" s="71"/>
      <c r="DT20" s="71"/>
      <c r="DU20" s="71"/>
      <c r="DV20" s="71"/>
      <c r="DW20" s="71"/>
      <c r="DX20" s="71"/>
      <c r="DY20" s="71"/>
      <c r="DZ20" s="71"/>
      <c r="EA20" s="71"/>
      <c r="EB20" s="71"/>
      <c r="EC20" s="71"/>
      <c r="ED20" s="71"/>
      <c r="EE20" s="71"/>
      <c r="EF20" s="71"/>
      <c r="EG20" s="71"/>
      <c r="EH20" s="71"/>
      <c r="EI20" s="71"/>
      <c r="EJ20" s="71"/>
      <c r="EK20" s="71"/>
      <c r="EL20" s="71"/>
      <c r="EM20" s="71"/>
      <c r="EN20" s="71"/>
      <c r="EO20" s="71"/>
      <c r="EP20" s="71"/>
      <c r="EQ20" s="71"/>
      <c r="ER20" s="71"/>
      <c r="ES20" s="71"/>
      <c r="ET20" s="71"/>
      <c r="EU20" s="71"/>
      <c r="EV20" s="71"/>
      <c r="EW20" s="71"/>
      <c r="EX20" s="71"/>
      <c r="EY20" s="71"/>
      <c r="EZ20" s="71"/>
      <c r="FA20" s="71"/>
      <c r="FB20" s="71"/>
      <c r="FC20" s="71"/>
      <c r="FD20" s="71"/>
      <c r="FE20" s="71"/>
      <c r="FF20" s="71"/>
      <c r="FG20" s="71"/>
      <c r="FH20" s="71"/>
      <c r="FI20" s="71"/>
      <c r="FJ20" s="71"/>
      <c r="FK20" s="71"/>
      <c r="FL20" s="71"/>
      <c r="FM20" s="71"/>
      <c r="FN20" s="71"/>
      <c r="FO20" s="71"/>
      <c r="FP20" s="71"/>
      <c r="FQ20" s="71"/>
      <c r="FR20" s="71"/>
      <c r="FS20" s="71"/>
      <c r="FT20" s="71"/>
      <c r="FU20" s="71"/>
      <c r="FV20" s="71"/>
      <c r="FW20" s="71"/>
      <c r="FX20" s="71"/>
      <c r="FY20" s="71"/>
      <c r="FZ20" s="71"/>
      <c r="GA20" s="71"/>
      <c r="GB20" s="71"/>
      <c r="GC20" s="71"/>
      <c r="GD20" s="71"/>
      <c r="GE20" s="71"/>
      <c r="GF20" s="71"/>
      <c r="GG20" s="71"/>
      <c r="GH20" s="71"/>
      <c r="GI20" s="71"/>
      <c r="GJ20" s="71"/>
      <c r="GK20" s="71"/>
      <c r="GL20" s="71"/>
      <c r="GM20" s="71"/>
      <c r="GN20" s="71"/>
      <c r="GO20" s="71"/>
      <c r="GP20" s="71"/>
      <c r="GQ20" s="71"/>
      <c r="GR20" s="71"/>
      <c r="GS20" s="71"/>
      <c r="GT20" s="71"/>
      <c r="GU20" s="71"/>
      <c r="GV20" s="71"/>
      <c r="GW20" s="71"/>
      <c r="GX20" s="71"/>
      <c r="GY20" s="71"/>
      <c r="GZ20" s="71"/>
      <c r="HA20" s="71"/>
      <c r="HB20" s="71"/>
      <c r="HC20" s="71"/>
      <c r="HD20" s="71"/>
      <c r="HE20" s="71"/>
      <c r="HF20" s="71"/>
      <c r="HG20" s="71"/>
      <c r="HH20" s="71"/>
      <c r="HI20" s="71"/>
      <c r="HJ20" s="71"/>
      <c r="HK20" s="71"/>
      <c r="HL20" s="71"/>
      <c r="HM20" s="71"/>
      <c r="HN20" s="71"/>
      <c r="HO20" s="71"/>
      <c r="HP20" s="71"/>
      <c r="HQ20" s="71"/>
      <c r="HR20" s="71"/>
      <c r="HS20" s="71"/>
      <c r="HT20" s="71"/>
      <c r="HU20" s="71"/>
      <c r="HV20" s="71"/>
      <c r="HW20" s="71"/>
      <c r="HX20" s="71"/>
      <c r="HY20" s="71"/>
      <c r="HZ20" s="71"/>
      <c r="IA20" s="71"/>
      <c r="IB20" s="71"/>
      <c r="IC20" s="71"/>
      <c r="ID20" s="71"/>
      <c r="IE20" s="71"/>
      <c r="IF20" s="71"/>
      <c r="IG20" s="71"/>
      <c r="IH20" s="71"/>
      <c r="II20" s="71"/>
      <c r="IJ20" s="71"/>
      <c r="IK20" s="71"/>
      <c r="IL20" s="71"/>
      <c r="IM20" s="71"/>
    </row>
    <row r="21" ht="24" customHeight="1" spans="1:247">
      <c r="A21" s="128" t="s">
        <v>49</v>
      </c>
      <c r="B21" s="106">
        <f t="shared" si="0"/>
        <v>2.72</v>
      </c>
      <c r="C21" s="106">
        <f t="shared" si="1"/>
        <v>2.72</v>
      </c>
      <c r="D21" s="155">
        <v>2.72</v>
      </c>
      <c r="E21" s="155"/>
      <c r="F21" s="106"/>
      <c r="G21" s="106"/>
      <c r="H21" s="106"/>
      <c r="I21" s="156"/>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c r="CC21" s="71"/>
      <c r="CD21" s="71"/>
      <c r="CE21" s="71"/>
      <c r="CF21" s="71"/>
      <c r="CG21" s="71"/>
      <c r="CH21" s="71"/>
      <c r="CI21" s="71"/>
      <c r="CJ21" s="71"/>
      <c r="CK21" s="71"/>
      <c r="CL21" s="71"/>
      <c r="CM21" s="71"/>
      <c r="CN21" s="71"/>
      <c r="CO21" s="71"/>
      <c r="CP21" s="71"/>
      <c r="CQ21" s="71"/>
      <c r="CR21" s="71"/>
      <c r="CS21" s="71"/>
      <c r="CT21" s="71"/>
      <c r="CU21" s="71"/>
      <c r="CV21" s="71"/>
      <c r="CW21" s="71"/>
      <c r="CX21" s="71"/>
      <c r="CY21" s="71"/>
      <c r="CZ21" s="71"/>
      <c r="DA21" s="71"/>
      <c r="DB21" s="71"/>
      <c r="DC21" s="71"/>
      <c r="DD21" s="71"/>
      <c r="DE21" s="71"/>
      <c r="DF21" s="71"/>
      <c r="DG21" s="71"/>
      <c r="DH21" s="71"/>
      <c r="DI21" s="71"/>
      <c r="DJ21" s="71"/>
      <c r="DK21" s="71"/>
      <c r="DL21" s="71"/>
      <c r="DM21" s="71"/>
      <c r="DN21" s="71"/>
      <c r="DO21" s="71"/>
      <c r="DP21" s="71"/>
      <c r="DQ21" s="71"/>
      <c r="DR21" s="71"/>
      <c r="DS21" s="71"/>
      <c r="DT21" s="71"/>
      <c r="DU21" s="71"/>
      <c r="DV21" s="71"/>
      <c r="DW21" s="71"/>
      <c r="DX21" s="71"/>
      <c r="DY21" s="71"/>
      <c r="DZ21" s="71"/>
      <c r="EA21" s="71"/>
      <c r="EB21" s="71"/>
      <c r="EC21" s="71"/>
      <c r="ED21" s="71"/>
      <c r="EE21" s="71"/>
      <c r="EF21" s="71"/>
      <c r="EG21" s="71"/>
      <c r="EH21" s="71"/>
      <c r="EI21" s="71"/>
      <c r="EJ21" s="71"/>
      <c r="EK21" s="71"/>
      <c r="EL21" s="71"/>
      <c r="EM21" s="71"/>
      <c r="EN21" s="71"/>
      <c r="EO21" s="71"/>
      <c r="EP21" s="71"/>
      <c r="EQ21" s="71"/>
      <c r="ER21" s="71"/>
      <c r="ES21" s="71"/>
      <c r="ET21" s="71"/>
      <c r="EU21" s="71"/>
      <c r="EV21" s="71"/>
      <c r="EW21" s="71"/>
      <c r="EX21" s="71"/>
      <c r="EY21" s="71"/>
      <c r="EZ21" s="71"/>
      <c r="FA21" s="71"/>
      <c r="FB21" s="71"/>
      <c r="FC21" s="71"/>
      <c r="FD21" s="71"/>
      <c r="FE21" s="71"/>
      <c r="FF21" s="71"/>
      <c r="FG21" s="71"/>
      <c r="FH21" s="71"/>
      <c r="FI21" s="71"/>
      <c r="FJ21" s="71"/>
      <c r="FK21" s="71"/>
      <c r="FL21" s="71"/>
      <c r="FM21" s="71"/>
      <c r="FN21" s="71"/>
      <c r="FO21" s="71"/>
      <c r="FP21" s="71"/>
      <c r="FQ21" s="71"/>
      <c r="FR21" s="71"/>
      <c r="FS21" s="71"/>
      <c r="FT21" s="71"/>
      <c r="FU21" s="71"/>
      <c r="FV21" s="71"/>
      <c r="FW21" s="71"/>
      <c r="FX21" s="71"/>
      <c r="FY21" s="71"/>
      <c r="FZ21" s="71"/>
      <c r="GA21" s="71"/>
      <c r="GB21" s="71"/>
      <c r="GC21" s="71"/>
      <c r="GD21" s="71"/>
      <c r="GE21" s="71"/>
      <c r="GF21" s="71"/>
      <c r="GG21" s="71"/>
      <c r="GH21" s="71"/>
      <c r="GI21" s="71"/>
      <c r="GJ21" s="71"/>
      <c r="GK21" s="71"/>
      <c r="GL21" s="71"/>
      <c r="GM21" s="71"/>
      <c r="GN21" s="71"/>
      <c r="GO21" s="71"/>
      <c r="GP21" s="71"/>
      <c r="GQ21" s="71"/>
      <c r="GR21" s="71"/>
      <c r="GS21" s="71"/>
      <c r="GT21" s="71"/>
      <c r="GU21" s="71"/>
      <c r="GV21" s="71"/>
      <c r="GW21" s="71"/>
      <c r="GX21" s="71"/>
      <c r="GY21" s="71"/>
      <c r="GZ21" s="71"/>
      <c r="HA21" s="71"/>
      <c r="HB21" s="71"/>
      <c r="HC21" s="71"/>
      <c r="HD21" s="71"/>
      <c r="HE21" s="71"/>
      <c r="HF21" s="71"/>
      <c r="HG21" s="71"/>
      <c r="HH21" s="71"/>
      <c r="HI21" s="71"/>
      <c r="HJ21" s="71"/>
      <c r="HK21" s="71"/>
      <c r="HL21" s="71"/>
      <c r="HM21" s="71"/>
      <c r="HN21" s="71"/>
      <c r="HO21" s="71"/>
      <c r="HP21" s="71"/>
      <c r="HQ21" s="71"/>
      <c r="HR21" s="71"/>
      <c r="HS21" s="71"/>
      <c r="HT21" s="71"/>
      <c r="HU21" s="71"/>
      <c r="HV21" s="71"/>
      <c r="HW21" s="71"/>
      <c r="HX21" s="71"/>
      <c r="HY21" s="71"/>
      <c r="HZ21" s="71"/>
      <c r="IA21" s="71"/>
      <c r="IB21" s="71"/>
      <c r="IC21" s="71"/>
      <c r="ID21" s="71"/>
      <c r="IE21" s="71"/>
      <c r="IF21" s="71"/>
      <c r="IG21" s="71"/>
      <c r="IH21" s="71"/>
      <c r="II21" s="71"/>
      <c r="IJ21" s="71"/>
      <c r="IK21" s="71"/>
      <c r="IL21" s="71"/>
      <c r="IM21" s="71"/>
    </row>
    <row r="22" ht="24" customHeight="1" spans="1:247">
      <c r="A22" s="128" t="s">
        <v>50</v>
      </c>
      <c r="B22" s="106">
        <f t="shared" si="0"/>
        <v>2.25</v>
      </c>
      <c r="C22" s="106">
        <f t="shared" si="1"/>
        <v>2.25</v>
      </c>
      <c r="D22" s="155">
        <v>2.25</v>
      </c>
      <c r="E22" s="155"/>
      <c r="F22" s="106"/>
      <c r="G22" s="106"/>
      <c r="H22" s="106"/>
      <c r="I22" s="156"/>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c r="DQ22" s="71"/>
      <c r="DR22" s="71"/>
      <c r="DS22" s="71"/>
      <c r="DT22" s="71"/>
      <c r="DU22" s="71"/>
      <c r="DV22" s="71"/>
      <c r="DW22" s="71"/>
      <c r="DX22" s="71"/>
      <c r="DY22" s="71"/>
      <c r="DZ22" s="71"/>
      <c r="EA22" s="71"/>
      <c r="EB22" s="71"/>
      <c r="EC22" s="71"/>
      <c r="ED22" s="71"/>
      <c r="EE22" s="71"/>
      <c r="EF22" s="71"/>
      <c r="EG22" s="71"/>
      <c r="EH22" s="71"/>
      <c r="EI22" s="71"/>
      <c r="EJ22" s="71"/>
      <c r="EK22" s="71"/>
      <c r="EL22" s="71"/>
      <c r="EM22" s="71"/>
      <c r="EN22" s="71"/>
      <c r="EO22" s="71"/>
      <c r="EP22" s="71"/>
      <c r="EQ22" s="71"/>
      <c r="ER22" s="71"/>
      <c r="ES22" s="71"/>
      <c r="ET22" s="71"/>
      <c r="EU22" s="71"/>
      <c r="EV22" s="71"/>
      <c r="EW22" s="71"/>
      <c r="EX22" s="71"/>
      <c r="EY22" s="71"/>
      <c r="EZ22" s="71"/>
      <c r="FA22" s="71"/>
      <c r="FB22" s="71"/>
      <c r="FC22" s="71"/>
      <c r="FD22" s="71"/>
      <c r="FE22" s="71"/>
      <c r="FF22" s="71"/>
      <c r="FG22" s="71"/>
      <c r="FH22" s="71"/>
      <c r="FI22" s="71"/>
      <c r="FJ22" s="71"/>
      <c r="FK22" s="71"/>
      <c r="FL22" s="71"/>
      <c r="FM22" s="71"/>
      <c r="FN22" s="71"/>
      <c r="FO22" s="71"/>
      <c r="FP22" s="71"/>
      <c r="FQ22" s="71"/>
      <c r="FR22" s="71"/>
      <c r="FS22" s="71"/>
      <c r="FT22" s="71"/>
      <c r="FU22" s="71"/>
      <c r="FV22" s="71"/>
      <c r="FW22" s="71"/>
      <c r="FX22" s="71"/>
      <c r="FY22" s="71"/>
      <c r="FZ22" s="71"/>
      <c r="GA22" s="71"/>
      <c r="GB22" s="71"/>
      <c r="GC22" s="71"/>
      <c r="GD22" s="71"/>
      <c r="GE22" s="71"/>
      <c r="GF22" s="71"/>
      <c r="GG22" s="71"/>
      <c r="GH22" s="71"/>
      <c r="GI22" s="71"/>
      <c r="GJ22" s="71"/>
      <c r="GK22" s="71"/>
      <c r="GL22" s="71"/>
      <c r="GM22" s="71"/>
      <c r="GN22" s="71"/>
      <c r="GO22" s="71"/>
      <c r="GP22" s="71"/>
      <c r="GQ22" s="71"/>
      <c r="GR22" s="71"/>
      <c r="GS22" s="71"/>
      <c r="GT22" s="71"/>
      <c r="GU22" s="71"/>
      <c r="GV22" s="71"/>
      <c r="GW22" s="71"/>
      <c r="GX22" s="71"/>
      <c r="GY22" s="71"/>
      <c r="GZ22" s="71"/>
      <c r="HA22" s="71"/>
      <c r="HB22" s="71"/>
      <c r="HC22" s="71"/>
      <c r="HD22" s="71"/>
      <c r="HE22" s="71"/>
      <c r="HF22" s="71"/>
      <c r="HG22" s="71"/>
      <c r="HH22" s="71"/>
      <c r="HI22" s="71"/>
      <c r="HJ22" s="71"/>
      <c r="HK22" s="71"/>
      <c r="HL22" s="71"/>
      <c r="HM22" s="71"/>
      <c r="HN22" s="71"/>
      <c r="HO22" s="71"/>
      <c r="HP22" s="71"/>
      <c r="HQ22" s="71"/>
      <c r="HR22" s="71"/>
      <c r="HS22" s="71"/>
      <c r="HT22" s="71"/>
      <c r="HU22" s="71"/>
      <c r="HV22" s="71"/>
      <c r="HW22" s="71"/>
      <c r="HX22" s="71"/>
      <c r="HY22" s="71"/>
      <c r="HZ22" s="71"/>
      <c r="IA22" s="71"/>
      <c r="IB22" s="71"/>
      <c r="IC22" s="71"/>
      <c r="ID22" s="71"/>
      <c r="IE22" s="71"/>
      <c r="IF22" s="71"/>
      <c r="IG22" s="71"/>
      <c r="IH22" s="71"/>
      <c r="II22" s="71"/>
      <c r="IJ22" s="71"/>
      <c r="IK22" s="71"/>
      <c r="IL22" s="71"/>
      <c r="IM22" s="71"/>
    </row>
    <row r="23" ht="24" customHeight="1" spans="1:247">
      <c r="A23" s="128" t="s">
        <v>51</v>
      </c>
      <c r="B23" s="106">
        <f t="shared" si="0"/>
        <v>21.75</v>
      </c>
      <c r="C23" s="106">
        <f t="shared" si="1"/>
        <v>21.75</v>
      </c>
      <c r="D23" s="16">
        <f>5.12+2.56+1.28+10.65+2.14</f>
        <v>21.75</v>
      </c>
      <c r="E23" s="16"/>
      <c r="F23" s="16"/>
      <c r="G23" s="16"/>
      <c r="H23" s="16"/>
      <c r="I23" s="16"/>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c r="DQ23" s="71"/>
      <c r="DR23" s="71"/>
      <c r="DS23" s="71"/>
      <c r="DT23" s="71"/>
      <c r="DU23" s="71"/>
      <c r="DV23" s="71"/>
      <c r="DW23" s="71"/>
      <c r="DX23" s="71"/>
      <c r="DY23" s="71"/>
      <c r="DZ23" s="71"/>
      <c r="EA23" s="71"/>
      <c r="EB23" s="71"/>
      <c r="EC23" s="71"/>
      <c r="ED23" s="71"/>
      <c r="EE23" s="71"/>
      <c r="EF23" s="71"/>
      <c r="EG23" s="71"/>
      <c r="EH23" s="71"/>
      <c r="EI23" s="71"/>
      <c r="EJ23" s="71"/>
      <c r="EK23" s="71"/>
      <c r="EL23" s="71"/>
      <c r="EM23" s="71"/>
      <c r="EN23" s="71"/>
      <c r="EO23" s="71"/>
      <c r="EP23" s="71"/>
      <c r="EQ23" s="71"/>
      <c r="ER23" s="71"/>
      <c r="ES23" s="71"/>
      <c r="ET23" s="71"/>
      <c r="EU23" s="71"/>
      <c r="EV23" s="71"/>
      <c r="EW23" s="71"/>
      <c r="EX23" s="71"/>
      <c r="EY23" s="71"/>
      <c r="EZ23" s="71"/>
      <c r="FA23" s="71"/>
      <c r="FB23" s="71"/>
      <c r="FC23" s="71"/>
      <c r="FD23" s="71"/>
      <c r="FE23" s="71"/>
      <c r="FF23" s="71"/>
      <c r="FG23" s="71"/>
      <c r="FH23" s="71"/>
      <c r="FI23" s="71"/>
      <c r="FJ23" s="71"/>
      <c r="FK23" s="71"/>
      <c r="FL23" s="71"/>
      <c r="FM23" s="71"/>
      <c r="FN23" s="71"/>
      <c r="FO23" s="71"/>
      <c r="FP23" s="71"/>
      <c r="FQ23" s="71"/>
      <c r="FR23" s="71"/>
      <c r="FS23" s="71"/>
      <c r="FT23" s="71"/>
      <c r="FU23" s="71"/>
      <c r="FV23" s="71"/>
      <c r="FW23" s="71"/>
      <c r="FX23" s="71"/>
      <c r="FY23" s="71"/>
      <c r="FZ23" s="71"/>
      <c r="GA23" s="71"/>
      <c r="GB23" s="71"/>
      <c r="GC23" s="71"/>
      <c r="GD23" s="71"/>
      <c r="GE23" s="71"/>
      <c r="GF23" s="71"/>
      <c r="GG23" s="71"/>
      <c r="GH23" s="71"/>
      <c r="GI23" s="71"/>
      <c r="GJ23" s="71"/>
      <c r="GK23" s="71"/>
      <c r="GL23" s="71"/>
      <c r="GM23" s="71"/>
      <c r="GN23" s="71"/>
      <c r="GO23" s="71"/>
      <c r="GP23" s="71"/>
      <c r="GQ23" s="71"/>
      <c r="GR23" s="71"/>
      <c r="GS23" s="71"/>
      <c r="GT23" s="71"/>
      <c r="GU23" s="71"/>
      <c r="GV23" s="71"/>
      <c r="GW23" s="71"/>
      <c r="GX23" s="71"/>
      <c r="GY23" s="71"/>
      <c r="GZ23" s="71"/>
      <c r="HA23" s="71"/>
      <c r="HB23" s="71"/>
      <c r="HC23" s="71"/>
      <c r="HD23" s="71"/>
      <c r="HE23" s="71"/>
      <c r="HF23" s="71"/>
      <c r="HG23" s="71"/>
      <c r="HH23" s="71"/>
      <c r="HI23" s="71"/>
      <c r="HJ23" s="71"/>
      <c r="HK23" s="71"/>
      <c r="HL23" s="71"/>
      <c r="HM23" s="71"/>
      <c r="HN23" s="71"/>
      <c r="HO23" s="71"/>
      <c r="HP23" s="71"/>
      <c r="HQ23" s="71"/>
      <c r="HR23" s="71"/>
      <c r="HS23" s="71"/>
      <c r="HT23" s="71"/>
      <c r="HU23" s="71"/>
      <c r="HV23" s="71"/>
      <c r="HW23" s="71"/>
      <c r="HX23" s="71"/>
      <c r="HY23" s="71"/>
      <c r="HZ23" s="71"/>
      <c r="IA23" s="71"/>
      <c r="IB23" s="71"/>
      <c r="IC23" s="71"/>
      <c r="ID23" s="71"/>
      <c r="IE23" s="71"/>
      <c r="IF23" s="71"/>
      <c r="IG23" s="71"/>
      <c r="IH23" s="71"/>
      <c r="II23" s="71"/>
      <c r="IJ23" s="71"/>
      <c r="IK23" s="71"/>
      <c r="IL23" s="71"/>
      <c r="IM23" s="71"/>
    </row>
    <row r="24" ht="24" hidden="1" customHeight="1" spans="1:247">
      <c r="A24" s="127" t="s">
        <v>52</v>
      </c>
      <c r="B24" s="16"/>
      <c r="C24" s="16"/>
      <c r="D24" s="16"/>
      <c r="E24" s="16"/>
      <c r="F24" s="16"/>
      <c r="G24" s="16"/>
      <c r="H24" s="16"/>
      <c r="I24" s="16"/>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c r="DQ24" s="71"/>
      <c r="DR24" s="71"/>
      <c r="DS24" s="71"/>
      <c r="DT24" s="71"/>
      <c r="DU24" s="71"/>
      <c r="DV24" s="71"/>
      <c r="DW24" s="71"/>
      <c r="DX24" s="71"/>
      <c r="DY24" s="71"/>
      <c r="DZ24" s="71"/>
      <c r="EA24" s="71"/>
      <c r="EB24" s="71"/>
      <c r="EC24" s="71"/>
      <c r="ED24" s="71"/>
      <c r="EE24" s="71"/>
      <c r="EF24" s="71"/>
      <c r="EG24" s="71"/>
      <c r="EH24" s="71"/>
      <c r="EI24" s="71"/>
      <c r="EJ24" s="71"/>
      <c r="EK24" s="71"/>
      <c r="EL24" s="71"/>
      <c r="EM24" s="71"/>
      <c r="EN24" s="71"/>
      <c r="EO24" s="71"/>
      <c r="EP24" s="71"/>
      <c r="EQ24" s="71"/>
      <c r="ER24" s="71"/>
      <c r="ES24" s="71"/>
      <c r="ET24" s="71"/>
      <c r="EU24" s="71"/>
      <c r="EV24" s="71"/>
      <c r="EW24" s="71"/>
      <c r="EX24" s="71"/>
      <c r="EY24" s="71"/>
      <c r="EZ24" s="71"/>
      <c r="FA24" s="71"/>
      <c r="FB24" s="71"/>
      <c r="FC24" s="71"/>
      <c r="FD24" s="71"/>
      <c r="FE24" s="71"/>
      <c r="FF24" s="71"/>
      <c r="FG24" s="71"/>
      <c r="FH24" s="71"/>
      <c r="FI24" s="71"/>
      <c r="FJ24" s="71"/>
      <c r="FK24" s="71"/>
      <c r="FL24" s="71"/>
      <c r="FM24" s="71"/>
      <c r="FN24" s="71"/>
      <c r="FO24" s="71"/>
      <c r="FP24" s="71"/>
      <c r="FQ24" s="71"/>
      <c r="FR24" s="71"/>
      <c r="FS24" s="71"/>
      <c r="FT24" s="71"/>
      <c r="FU24" s="71"/>
      <c r="FV24" s="71"/>
      <c r="FW24" s="71"/>
      <c r="FX24" s="71"/>
      <c r="FY24" s="71"/>
      <c r="FZ24" s="71"/>
      <c r="GA24" s="71"/>
      <c r="GB24" s="71"/>
      <c r="GC24" s="71"/>
      <c r="GD24" s="71"/>
      <c r="GE24" s="71"/>
      <c r="GF24" s="71"/>
      <c r="GG24" s="71"/>
      <c r="GH24" s="71"/>
      <c r="GI24" s="71"/>
      <c r="GJ24" s="71"/>
      <c r="GK24" s="71"/>
      <c r="GL24" s="71"/>
      <c r="GM24" s="71"/>
      <c r="GN24" s="71"/>
      <c r="GO24" s="71"/>
      <c r="GP24" s="71"/>
      <c r="GQ24" s="71"/>
      <c r="GR24" s="71"/>
      <c r="GS24" s="71"/>
      <c r="GT24" s="71"/>
      <c r="GU24" s="71"/>
      <c r="GV24" s="71"/>
      <c r="GW24" s="71"/>
      <c r="GX24" s="71"/>
      <c r="GY24" s="71"/>
      <c r="GZ24" s="71"/>
      <c r="HA24" s="71"/>
      <c r="HB24" s="71"/>
      <c r="HC24" s="71"/>
      <c r="HD24" s="71"/>
      <c r="HE24" s="71"/>
      <c r="HF24" s="71"/>
      <c r="HG24" s="71"/>
      <c r="HH24" s="71"/>
      <c r="HI24" s="71"/>
      <c r="HJ24" s="71"/>
      <c r="HK24" s="71"/>
      <c r="HL24" s="71"/>
      <c r="HM24" s="71"/>
      <c r="HN24" s="71"/>
      <c r="HO24" s="71"/>
      <c r="HP24" s="71"/>
      <c r="HQ24" s="71"/>
      <c r="HR24" s="71"/>
      <c r="HS24" s="71"/>
      <c r="HT24" s="71"/>
      <c r="HU24" s="71"/>
      <c r="HV24" s="71"/>
      <c r="HW24" s="71"/>
      <c r="HX24" s="71"/>
      <c r="HY24" s="71"/>
      <c r="HZ24" s="71"/>
      <c r="IA24" s="71"/>
      <c r="IB24" s="71"/>
      <c r="IC24" s="71"/>
      <c r="ID24" s="71"/>
      <c r="IE24" s="71"/>
      <c r="IF24" s="71"/>
      <c r="IG24" s="71"/>
      <c r="IH24" s="71"/>
      <c r="II24" s="71"/>
      <c r="IJ24" s="71"/>
      <c r="IK24" s="71"/>
      <c r="IL24" s="71"/>
      <c r="IM24" s="71"/>
    </row>
    <row r="25" ht="24" hidden="1" customHeight="1" spans="1:247">
      <c r="A25" s="128" t="s">
        <v>53</v>
      </c>
      <c r="B25" s="16"/>
      <c r="C25" s="16"/>
      <c r="D25" s="16"/>
      <c r="E25" s="16"/>
      <c r="F25" s="16"/>
      <c r="G25" s="16"/>
      <c r="H25" s="16"/>
      <c r="I25" s="16"/>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c r="DQ25" s="71"/>
      <c r="DR25" s="71"/>
      <c r="DS25" s="71"/>
      <c r="DT25" s="71"/>
      <c r="DU25" s="71"/>
      <c r="DV25" s="71"/>
      <c r="DW25" s="71"/>
      <c r="DX25" s="71"/>
      <c r="DY25" s="71"/>
      <c r="DZ25" s="71"/>
      <c r="EA25" s="71"/>
      <c r="EB25" s="71"/>
      <c r="EC25" s="71"/>
      <c r="ED25" s="71"/>
      <c r="EE25" s="71"/>
      <c r="EF25" s="71"/>
      <c r="EG25" s="71"/>
      <c r="EH25" s="71"/>
      <c r="EI25" s="71"/>
      <c r="EJ25" s="71"/>
      <c r="EK25" s="71"/>
      <c r="EL25" s="71"/>
      <c r="EM25" s="71"/>
      <c r="EN25" s="71"/>
      <c r="EO25" s="71"/>
      <c r="EP25" s="71"/>
      <c r="EQ25" s="71"/>
      <c r="ER25" s="71"/>
      <c r="ES25" s="71"/>
      <c r="ET25" s="71"/>
      <c r="EU25" s="71"/>
      <c r="EV25" s="71"/>
      <c r="EW25" s="71"/>
      <c r="EX25" s="71"/>
      <c r="EY25" s="71"/>
      <c r="EZ25" s="71"/>
      <c r="FA25" s="71"/>
      <c r="FB25" s="71"/>
      <c r="FC25" s="71"/>
      <c r="FD25" s="71"/>
      <c r="FE25" s="71"/>
      <c r="FF25" s="71"/>
      <c r="FG25" s="71"/>
      <c r="FH25" s="71"/>
      <c r="FI25" s="71"/>
      <c r="FJ25" s="71"/>
      <c r="FK25" s="71"/>
      <c r="FL25" s="71"/>
      <c r="FM25" s="71"/>
      <c r="FN25" s="71"/>
      <c r="FO25" s="71"/>
      <c r="FP25" s="71"/>
      <c r="FQ25" s="71"/>
      <c r="FR25" s="71"/>
      <c r="FS25" s="71"/>
      <c r="FT25" s="71"/>
      <c r="FU25" s="71"/>
      <c r="FV25" s="71"/>
      <c r="FW25" s="71"/>
      <c r="FX25" s="71"/>
      <c r="FY25" s="71"/>
      <c r="FZ25" s="71"/>
      <c r="GA25" s="71"/>
      <c r="GB25" s="71"/>
      <c r="GC25" s="71"/>
      <c r="GD25" s="71"/>
      <c r="GE25" s="71"/>
      <c r="GF25" s="71"/>
      <c r="GG25" s="71"/>
      <c r="GH25" s="71"/>
      <c r="GI25" s="71"/>
      <c r="GJ25" s="71"/>
      <c r="GK25" s="71"/>
      <c r="GL25" s="71"/>
      <c r="GM25" s="71"/>
      <c r="GN25" s="71"/>
      <c r="GO25" s="71"/>
      <c r="GP25" s="71"/>
      <c r="GQ25" s="71"/>
      <c r="GR25" s="71"/>
      <c r="GS25" s="71"/>
      <c r="GT25" s="71"/>
      <c r="GU25" s="71"/>
      <c r="GV25" s="71"/>
      <c r="GW25" s="71"/>
      <c r="GX25" s="71"/>
      <c r="GY25" s="71"/>
      <c r="GZ25" s="71"/>
      <c r="HA25" s="71"/>
      <c r="HB25" s="71"/>
      <c r="HC25" s="71"/>
      <c r="HD25" s="71"/>
      <c r="HE25" s="71"/>
      <c r="HF25" s="71"/>
      <c r="HG25" s="71"/>
      <c r="HH25" s="71"/>
      <c r="HI25" s="71"/>
      <c r="HJ25" s="71"/>
      <c r="HK25" s="71"/>
      <c r="HL25" s="71"/>
      <c r="HM25" s="71"/>
      <c r="HN25" s="71"/>
      <c r="HO25" s="71"/>
      <c r="HP25" s="71"/>
      <c r="HQ25" s="71"/>
      <c r="HR25" s="71"/>
      <c r="HS25" s="71"/>
      <c r="HT25" s="71"/>
      <c r="HU25" s="71"/>
      <c r="HV25" s="71"/>
      <c r="HW25" s="71"/>
      <c r="HX25" s="71"/>
      <c r="HY25" s="71"/>
      <c r="HZ25" s="71"/>
      <c r="IA25" s="71"/>
      <c r="IB25" s="71"/>
      <c r="IC25" s="71"/>
      <c r="ID25" s="71"/>
      <c r="IE25" s="71"/>
      <c r="IF25" s="71"/>
      <c r="IG25" s="71"/>
      <c r="IH25" s="71"/>
      <c r="II25" s="71"/>
      <c r="IJ25" s="71"/>
      <c r="IK25" s="71"/>
      <c r="IL25" s="71"/>
      <c r="IM25" s="71"/>
    </row>
    <row r="26" ht="24" hidden="1" customHeight="1" spans="1:247">
      <c r="A26" s="128" t="s">
        <v>54</v>
      </c>
      <c r="B26" s="16"/>
      <c r="C26" s="16"/>
      <c r="D26" s="16"/>
      <c r="E26" s="16"/>
      <c r="F26" s="16"/>
      <c r="G26" s="16"/>
      <c r="H26" s="16"/>
      <c r="I26" s="16"/>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c r="DQ26" s="71"/>
      <c r="DR26" s="71"/>
      <c r="DS26" s="71"/>
      <c r="DT26" s="71"/>
      <c r="DU26" s="71"/>
      <c r="DV26" s="71"/>
      <c r="DW26" s="71"/>
      <c r="DX26" s="71"/>
      <c r="DY26" s="71"/>
      <c r="DZ26" s="71"/>
      <c r="EA26" s="71"/>
      <c r="EB26" s="71"/>
      <c r="EC26" s="71"/>
      <c r="ED26" s="71"/>
      <c r="EE26" s="71"/>
      <c r="EF26" s="71"/>
      <c r="EG26" s="71"/>
      <c r="EH26" s="71"/>
      <c r="EI26" s="71"/>
      <c r="EJ26" s="71"/>
      <c r="EK26" s="71"/>
      <c r="EL26" s="71"/>
      <c r="EM26" s="71"/>
      <c r="EN26" s="71"/>
      <c r="EO26" s="71"/>
      <c r="EP26" s="71"/>
      <c r="EQ26" s="71"/>
      <c r="ER26" s="71"/>
      <c r="ES26" s="71"/>
      <c r="ET26" s="71"/>
      <c r="EU26" s="71"/>
      <c r="EV26" s="71"/>
      <c r="EW26" s="71"/>
      <c r="EX26" s="71"/>
      <c r="EY26" s="71"/>
      <c r="EZ26" s="71"/>
      <c r="FA26" s="71"/>
      <c r="FB26" s="71"/>
      <c r="FC26" s="71"/>
      <c r="FD26" s="71"/>
      <c r="FE26" s="71"/>
      <c r="FF26" s="71"/>
      <c r="FG26" s="71"/>
      <c r="FH26" s="71"/>
      <c r="FI26" s="71"/>
      <c r="FJ26" s="71"/>
      <c r="FK26" s="71"/>
      <c r="FL26" s="71"/>
      <c r="FM26" s="71"/>
      <c r="FN26" s="71"/>
      <c r="FO26" s="71"/>
      <c r="FP26" s="71"/>
      <c r="FQ26" s="71"/>
      <c r="FR26" s="71"/>
      <c r="FS26" s="71"/>
      <c r="FT26" s="71"/>
      <c r="FU26" s="71"/>
      <c r="FV26" s="71"/>
      <c r="FW26" s="71"/>
      <c r="FX26" s="71"/>
      <c r="FY26" s="71"/>
      <c r="FZ26" s="71"/>
      <c r="GA26" s="71"/>
      <c r="GB26" s="71"/>
      <c r="GC26" s="71"/>
      <c r="GD26" s="71"/>
      <c r="GE26" s="71"/>
      <c r="GF26" s="71"/>
      <c r="GG26" s="71"/>
      <c r="GH26" s="71"/>
      <c r="GI26" s="71"/>
      <c r="GJ26" s="71"/>
      <c r="GK26" s="71"/>
      <c r="GL26" s="71"/>
      <c r="GM26" s="71"/>
      <c r="GN26" s="71"/>
      <c r="GO26" s="71"/>
      <c r="GP26" s="71"/>
      <c r="GQ26" s="71"/>
      <c r="GR26" s="71"/>
      <c r="GS26" s="71"/>
      <c r="GT26" s="71"/>
      <c r="GU26" s="71"/>
      <c r="GV26" s="71"/>
      <c r="GW26" s="71"/>
      <c r="GX26" s="71"/>
      <c r="GY26" s="71"/>
      <c r="GZ26" s="71"/>
      <c r="HA26" s="71"/>
      <c r="HB26" s="71"/>
      <c r="HC26" s="71"/>
      <c r="HD26" s="71"/>
      <c r="HE26" s="71"/>
      <c r="HF26" s="71"/>
      <c r="HG26" s="71"/>
      <c r="HH26" s="71"/>
      <c r="HI26" s="71"/>
      <c r="HJ26" s="71"/>
      <c r="HK26" s="71"/>
      <c r="HL26" s="71"/>
      <c r="HM26" s="71"/>
      <c r="HN26" s="71"/>
      <c r="HO26" s="71"/>
      <c r="HP26" s="71"/>
      <c r="HQ26" s="71"/>
      <c r="HR26" s="71"/>
      <c r="HS26" s="71"/>
      <c r="HT26" s="71"/>
      <c r="HU26" s="71"/>
      <c r="HV26" s="71"/>
      <c r="HW26" s="71"/>
      <c r="HX26" s="71"/>
      <c r="HY26" s="71"/>
      <c r="HZ26" s="71"/>
      <c r="IA26" s="71"/>
      <c r="IB26" s="71"/>
      <c r="IC26" s="71"/>
      <c r="ID26" s="71"/>
      <c r="IE26" s="71"/>
      <c r="IF26" s="71"/>
      <c r="IG26" s="71"/>
      <c r="IH26" s="71"/>
      <c r="II26" s="71"/>
      <c r="IJ26" s="71"/>
      <c r="IK26" s="71"/>
      <c r="IL26" s="71"/>
      <c r="IM26" s="71"/>
    </row>
    <row r="27" ht="24" hidden="1" customHeight="1" spans="1:247">
      <c r="A27" s="128" t="s">
        <v>55</v>
      </c>
      <c r="B27" s="16"/>
      <c r="C27" s="16"/>
      <c r="D27" s="16"/>
      <c r="E27" s="16"/>
      <c r="F27" s="16"/>
      <c r="G27" s="16"/>
      <c r="H27" s="16"/>
      <c r="I27" s="16"/>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c r="DQ27" s="71"/>
      <c r="DR27" s="71"/>
      <c r="DS27" s="71"/>
      <c r="DT27" s="71"/>
      <c r="DU27" s="71"/>
      <c r="DV27" s="71"/>
      <c r="DW27" s="71"/>
      <c r="DX27" s="71"/>
      <c r="DY27" s="71"/>
      <c r="DZ27" s="71"/>
      <c r="EA27" s="71"/>
      <c r="EB27" s="71"/>
      <c r="EC27" s="71"/>
      <c r="ED27" s="71"/>
      <c r="EE27" s="71"/>
      <c r="EF27" s="71"/>
      <c r="EG27" s="71"/>
      <c r="EH27" s="71"/>
      <c r="EI27" s="71"/>
      <c r="EJ27" s="71"/>
      <c r="EK27" s="71"/>
      <c r="EL27" s="71"/>
      <c r="EM27" s="71"/>
      <c r="EN27" s="71"/>
      <c r="EO27" s="71"/>
      <c r="EP27" s="71"/>
      <c r="EQ27" s="71"/>
      <c r="ER27" s="71"/>
      <c r="ES27" s="71"/>
      <c r="ET27" s="71"/>
      <c r="EU27" s="71"/>
      <c r="EV27" s="71"/>
      <c r="EW27" s="71"/>
      <c r="EX27" s="71"/>
      <c r="EY27" s="71"/>
      <c r="EZ27" s="71"/>
      <c r="FA27" s="71"/>
      <c r="FB27" s="71"/>
      <c r="FC27" s="71"/>
      <c r="FD27" s="71"/>
      <c r="FE27" s="71"/>
      <c r="FF27" s="71"/>
      <c r="FG27" s="71"/>
      <c r="FH27" s="71"/>
      <c r="FI27" s="71"/>
      <c r="FJ27" s="71"/>
      <c r="FK27" s="71"/>
      <c r="FL27" s="71"/>
      <c r="FM27" s="71"/>
      <c r="FN27" s="71"/>
      <c r="FO27" s="71"/>
      <c r="FP27" s="71"/>
      <c r="FQ27" s="71"/>
      <c r="FR27" s="71"/>
      <c r="FS27" s="71"/>
      <c r="FT27" s="71"/>
      <c r="FU27" s="71"/>
      <c r="FV27" s="71"/>
      <c r="FW27" s="71"/>
      <c r="FX27" s="71"/>
      <c r="FY27" s="71"/>
      <c r="FZ27" s="71"/>
      <c r="GA27" s="71"/>
      <c r="GB27" s="71"/>
      <c r="GC27" s="71"/>
      <c r="GD27" s="71"/>
      <c r="GE27" s="71"/>
      <c r="GF27" s="71"/>
      <c r="GG27" s="71"/>
      <c r="GH27" s="71"/>
      <c r="GI27" s="71"/>
      <c r="GJ27" s="71"/>
      <c r="GK27" s="71"/>
      <c r="GL27" s="71"/>
      <c r="GM27" s="71"/>
      <c r="GN27" s="71"/>
      <c r="GO27" s="71"/>
      <c r="GP27" s="71"/>
      <c r="GQ27" s="71"/>
      <c r="GR27" s="71"/>
      <c r="GS27" s="71"/>
      <c r="GT27" s="71"/>
      <c r="GU27" s="71"/>
      <c r="GV27" s="71"/>
      <c r="GW27" s="71"/>
      <c r="GX27" s="71"/>
      <c r="GY27" s="71"/>
      <c r="GZ27" s="71"/>
      <c r="HA27" s="71"/>
      <c r="HB27" s="71"/>
      <c r="HC27" s="71"/>
      <c r="HD27" s="71"/>
      <c r="HE27" s="71"/>
      <c r="HF27" s="71"/>
      <c r="HG27" s="71"/>
      <c r="HH27" s="71"/>
      <c r="HI27" s="71"/>
      <c r="HJ27" s="71"/>
      <c r="HK27" s="71"/>
      <c r="HL27" s="71"/>
      <c r="HM27" s="71"/>
      <c r="HN27" s="71"/>
      <c r="HO27" s="71"/>
      <c r="HP27" s="71"/>
      <c r="HQ27" s="71"/>
      <c r="HR27" s="71"/>
      <c r="HS27" s="71"/>
      <c r="HT27" s="71"/>
      <c r="HU27" s="71"/>
      <c r="HV27" s="71"/>
      <c r="HW27" s="71"/>
      <c r="HX27" s="71"/>
      <c r="HY27" s="71"/>
      <c r="HZ27" s="71"/>
      <c r="IA27" s="71"/>
      <c r="IB27" s="71"/>
      <c r="IC27" s="71"/>
      <c r="ID27" s="71"/>
      <c r="IE27" s="71"/>
      <c r="IF27" s="71"/>
      <c r="IG27" s="71"/>
      <c r="IH27" s="71"/>
      <c r="II27" s="71"/>
      <c r="IJ27" s="71"/>
      <c r="IK27" s="71"/>
      <c r="IL27" s="71"/>
      <c r="IM27" s="71"/>
    </row>
    <row r="28" ht="24" hidden="1" customHeight="1" spans="1:247">
      <c r="A28" s="128" t="s">
        <v>56</v>
      </c>
      <c r="B28" s="16"/>
      <c r="C28" s="16"/>
      <c r="D28" s="16"/>
      <c r="E28" s="16"/>
      <c r="F28" s="16"/>
      <c r="G28" s="16"/>
      <c r="H28" s="16"/>
      <c r="I28" s="16"/>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c r="EO28" s="71"/>
      <c r="EP28" s="71"/>
      <c r="EQ28" s="71"/>
      <c r="ER28" s="71"/>
      <c r="ES28" s="71"/>
      <c r="ET28" s="71"/>
      <c r="EU28" s="71"/>
      <c r="EV28" s="71"/>
      <c r="EW28" s="71"/>
      <c r="EX28" s="71"/>
      <c r="EY28" s="71"/>
      <c r="EZ28" s="71"/>
      <c r="FA28" s="71"/>
      <c r="FB28" s="71"/>
      <c r="FC28" s="71"/>
      <c r="FD28" s="71"/>
      <c r="FE28" s="71"/>
      <c r="FF28" s="71"/>
      <c r="FG28" s="71"/>
      <c r="FH28" s="71"/>
      <c r="FI28" s="71"/>
      <c r="FJ28" s="71"/>
      <c r="FK28" s="71"/>
      <c r="FL28" s="71"/>
      <c r="FM28" s="71"/>
      <c r="FN28" s="71"/>
      <c r="FO28" s="71"/>
      <c r="FP28" s="71"/>
      <c r="FQ28" s="71"/>
      <c r="FR28" s="71"/>
      <c r="FS28" s="71"/>
      <c r="FT28" s="71"/>
      <c r="FU28" s="71"/>
      <c r="FV28" s="71"/>
      <c r="FW28" s="71"/>
      <c r="FX28" s="71"/>
      <c r="FY28" s="71"/>
      <c r="FZ28" s="71"/>
      <c r="GA28" s="71"/>
      <c r="GB28" s="71"/>
      <c r="GC28" s="71"/>
      <c r="GD28" s="71"/>
      <c r="GE28" s="71"/>
      <c r="GF28" s="71"/>
      <c r="GG28" s="71"/>
      <c r="GH28" s="71"/>
      <c r="GI28" s="71"/>
      <c r="GJ28" s="71"/>
      <c r="GK28" s="71"/>
      <c r="GL28" s="71"/>
      <c r="GM28" s="71"/>
      <c r="GN28" s="71"/>
      <c r="GO28" s="71"/>
      <c r="GP28" s="71"/>
      <c r="GQ28" s="71"/>
      <c r="GR28" s="71"/>
      <c r="GS28" s="71"/>
      <c r="GT28" s="71"/>
      <c r="GU28" s="71"/>
      <c r="GV28" s="71"/>
      <c r="GW28" s="71"/>
      <c r="GX28" s="71"/>
      <c r="GY28" s="71"/>
      <c r="GZ28" s="71"/>
      <c r="HA28" s="71"/>
      <c r="HB28" s="71"/>
      <c r="HC28" s="71"/>
      <c r="HD28" s="71"/>
      <c r="HE28" s="71"/>
      <c r="HF28" s="71"/>
      <c r="HG28" s="71"/>
      <c r="HH28" s="71"/>
      <c r="HI28" s="71"/>
      <c r="HJ28" s="71"/>
      <c r="HK28" s="71"/>
      <c r="HL28" s="71"/>
      <c r="HM28" s="71"/>
      <c r="HN28" s="71"/>
      <c r="HO28" s="71"/>
      <c r="HP28" s="71"/>
      <c r="HQ28" s="71"/>
      <c r="HR28" s="71"/>
      <c r="HS28" s="71"/>
      <c r="HT28" s="71"/>
      <c r="HU28" s="71"/>
      <c r="HV28" s="71"/>
      <c r="HW28" s="71"/>
      <c r="HX28" s="71"/>
      <c r="HY28" s="71"/>
      <c r="HZ28" s="71"/>
      <c r="IA28" s="71"/>
      <c r="IB28" s="71"/>
      <c r="IC28" s="71"/>
      <c r="ID28" s="71"/>
      <c r="IE28" s="71"/>
      <c r="IF28" s="71"/>
      <c r="IG28" s="71"/>
      <c r="IH28" s="71"/>
      <c r="II28" s="71"/>
      <c r="IJ28" s="71"/>
      <c r="IK28" s="71"/>
      <c r="IL28" s="71"/>
      <c r="IM28" s="71"/>
    </row>
    <row r="29" ht="24" hidden="1" customHeight="1" spans="1:247">
      <c r="A29" s="128" t="s">
        <v>57</v>
      </c>
      <c r="B29" s="16"/>
      <c r="C29" s="16"/>
      <c r="D29" s="16"/>
      <c r="E29" s="16"/>
      <c r="F29" s="16"/>
      <c r="G29" s="16"/>
      <c r="H29" s="16"/>
      <c r="I29" s="16"/>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c r="EO29" s="71"/>
      <c r="EP29" s="71"/>
      <c r="EQ29" s="71"/>
      <c r="ER29" s="71"/>
      <c r="ES29" s="71"/>
      <c r="ET29" s="71"/>
      <c r="EU29" s="71"/>
      <c r="EV29" s="71"/>
      <c r="EW29" s="71"/>
      <c r="EX29" s="71"/>
      <c r="EY29" s="71"/>
      <c r="EZ29" s="71"/>
      <c r="FA29" s="71"/>
      <c r="FB29" s="71"/>
      <c r="FC29" s="71"/>
      <c r="FD29" s="71"/>
      <c r="FE29" s="71"/>
      <c r="FF29" s="71"/>
      <c r="FG29" s="71"/>
      <c r="FH29" s="71"/>
      <c r="FI29" s="71"/>
      <c r="FJ29" s="71"/>
      <c r="FK29" s="71"/>
      <c r="FL29" s="71"/>
      <c r="FM29" s="71"/>
      <c r="FN29" s="71"/>
      <c r="FO29" s="71"/>
      <c r="FP29" s="71"/>
      <c r="FQ29" s="71"/>
      <c r="FR29" s="71"/>
      <c r="FS29" s="71"/>
      <c r="FT29" s="71"/>
      <c r="FU29" s="71"/>
      <c r="FV29" s="71"/>
      <c r="FW29" s="71"/>
      <c r="FX29" s="71"/>
      <c r="FY29" s="71"/>
      <c r="FZ29" s="71"/>
      <c r="GA29" s="71"/>
      <c r="GB29" s="71"/>
      <c r="GC29" s="71"/>
      <c r="GD29" s="71"/>
      <c r="GE29" s="71"/>
      <c r="GF29" s="71"/>
      <c r="GG29" s="71"/>
      <c r="GH29" s="71"/>
      <c r="GI29" s="71"/>
      <c r="GJ29" s="71"/>
      <c r="GK29" s="71"/>
      <c r="GL29" s="71"/>
      <c r="GM29" s="71"/>
      <c r="GN29" s="71"/>
      <c r="GO29" s="71"/>
      <c r="GP29" s="71"/>
      <c r="GQ29" s="71"/>
      <c r="GR29" s="71"/>
      <c r="GS29" s="71"/>
      <c r="GT29" s="71"/>
      <c r="GU29" s="71"/>
      <c r="GV29" s="71"/>
      <c r="GW29" s="71"/>
      <c r="GX29" s="71"/>
      <c r="GY29" s="71"/>
      <c r="GZ29" s="71"/>
      <c r="HA29" s="71"/>
      <c r="HB29" s="71"/>
      <c r="HC29" s="71"/>
      <c r="HD29" s="71"/>
      <c r="HE29" s="71"/>
      <c r="HF29" s="71"/>
      <c r="HG29" s="71"/>
      <c r="HH29" s="71"/>
      <c r="HI29" s="71"/>
      <c r="HJ29" s="71"/>
      <c r="HK29" s="71"/>
      <c r="HL29" s="71"/>
      <c r="HM29" s="71"/>
      <c r="HN29" s="71"/>
      <c r="HO29" s="71"/>
      <c r="HP29" s="71"/>
      <c r="HQ29" s="71"/>
      <c r="HR29" s="71"/>
      <c r="HS29" s="71"/>
      <c r="HT29" s="71"/>
      <c r="HU29" s="71"/>
      <c r="HV29" s="71"/>
      <c r="HW29" s="71"/>
      <c r="HX29" s="71"/>
      <c r="HY29" s="71"/>
      <c r="HZ29" s="71"/>
      <c r="IA29" s="71"/>
      <c r="IB29" s="71"/>
      <c r="IC29" s="71"/>
      <c r="ID29" s="71"/>
      <c r="IE29" s="71"/>
      <c r="IF29" s="71"/>
      <c r="IG29" s="71"/>
      <c r="IH29" s="71"/>
      <c r="II29" s="71"/>
      <c r="IJ29" s="71"/>
      <c r="IK29" s="71"/>
      <c r="IL29" s="71"/>
      <c r="IM29" s="71"/>
    </row>
    <row r="30" ht="24" hidden="1" customHeight="1" spans="1:247">
      <c r="A30" s="128" t="s">
        <v>58</v>
      </c>
      <c r="B30" s="16"/>
      <c r="C30" s="16"/>
      <c r="D30" s="16"/>
      <c r="E30" s="16"/>
      <c r="F30" s="16"/>
      <c r="G30" s="16"/>
      <c r="H30" s="16"/>
      <c r="I30" s="16"/>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c r="EO30" s="71"/>
      <c r="EP30" s="71"/>
      <c r="EQ30" s="71"/>
      <c r="ER30" s="71"/>
      <c r="ES30" s="71"/>
      <c r="ET30" s="71"/>
      <c r="EU30" s="71"/>
      <c r="EV30" s="71"/>
      <c r="EW30" s="71"/>
      <c r="EX30" s="71"/>
      <c r="EY30" s="71"/>
      <c r="EZ30" s="71"/>
      <c r="FA30" s="71"/>
      <c r="FB30" s="71"/>
      <c r="FC30" s="71"/>
      <c r="FD30" s="71"/>
      <c r="FE30" s="71"/>
      <c r="FF30" s="71"/>
      <c r="FG30" s="71"/>
      <c r="FH30" s="71"/>
      <c r="FI30" s="71"/>
      <c r="FJ30" s="71"/>
      <c r="FK30" s="71"/>
      <c r="FL30" s="71"/>
      <c r="FM30" s="71"/>
      <c r="FN30" s="71"/>
      <c r="FO30" s="71"/>
      <c r="FP30" s="71"/>
      <c r="FQ30" s="71"/>
      <c r="FR30" s="71"/>
      <c r="FS30" s="71"/>
      <c r="FT30" s="71"/>
      <c r="FU30" s="71"/>
      <c r="FV30" s="71"/>
      <c r="FW30" s="71"/>
      <c r="FX30" s="71"/>
      <c r="FY30" s="71"/>
      <c r="FZ30" s="71"/>
      <c r="GA30" s="71"/>
      <c r="GB30" s="71"/>
      <c r="GC30" s="71"/>
      <c r="GD30" s="71"/>
      <c r="GE30" s="71"/>
      <c r="GF30" s="71"/>
      <c r="GG30" s="71"/>
      <c r="GH30" s="71"/>
      <c r="GI30" s="71"/>
      <c r="GJ30" s="71"/>
      <c r="GK30" s="71"/>
      <c r="GL30" s="71"/>
      <c r="GM30" s="71"/>
      <c r="GN30" s="71"/>
      <c r="GO30" s="71"/>
      <c r="GP30" s="71"/>
      <c r="GQ30" s="71"/>
      <c r="GR30" s="71"/>
      <c r="GS30" s="71"/>
      <c r="GT30" s="71"/>
      <c r="GU30" s="71"/>
      <c r="GV30" s="71"/>
      <c r="GW30" s="71"/>
      <c r="GX30" s="71"/>
      <c r="GY30" s="71"/>
      <c r="GZ30" s="71"/>
      <c r="HA30" s="71"/>
      <c r="HB30" s="71"/>
      <c r="HC30" s="71"/>
      <c r="HD30" s="71"/>
      <c r="HE30" s="71"/>
      <c r="HF30" s="71"/>
      <c r="HG30" s="71"/>
      <c r="HH30" s="71"/>
      <c r="HI30" s="71"/>
      <c r="HJ30" s="71"/>
      <c r="HK30" s="71"/>
      <c r="HL30" s="71"/>
      <c r="HM30" s="71"/>
      <c r="HN30" s="71"/>
      <c r="HO30" s="71"/>
      <c r="HP30" s="71"/>
      <c r="HQ30" s="71"/>
      <c r="HR30" s="71"/>
      <c r="HS30" s="71"/>
      <c r="HT30" s="71"/>
      <c r="HU30" s="71"/>
      <c r="HV30" s="71"/>
      <c r="HW30" s="71"/>
      <c r="HX30" s="71"/>
      <c r="HY30" s="71"/>
      <c r="HZ30" s="71"/>
      <c r="IA30" s="71"/>
      <c r="IB30" s="71"/>
      <c r="IC30" s="71"/>
      <c r="ID30" s="71"/>
      <c r="IE30" s="71"/>
      <c r="IF30" s="71"/>
      <c r="IG30" s="71"/>
      <c r="IH30" s="71"/>
      <c r="II30" s="71"/>
      <c r="IJ30" s="71"/>
      <c r="IK30" s="71"/>
      <c r="IL30" s="71"/>
      <c r="IM30" s="71"/>
    </row>
    <row r="31" ht="24" hidden="1" customHeight="1" spans="1:247">
      <c r="A31" s="128" t="s">
        <v>59</v>
      </c>
      <c r="B31" s="16"/>
      <c r="C31" s="16"/>
      <c r="D31" s="16"/>
      <c r="E31" s="16"/>
      <c r="F31" s="16"/>
      <c r="G31" s="16"/>
      <c r="H31" s="16"/>
      <c r="I31" s="16"/>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c r="EO31" s="71"/>
      <c r="EP31" s="71"/>
      <c r="EQ31" s="71"/>
      <c r="ER31" s="71"/>
      <c r="ES31" s="71"/>
      <c r="ET31" s="71"/>
      <c r="EU31" s="71"/>
      <c r="EV31" s="71"/>
      <c r="EW31" s="71"/>
      <c r="EX31" s="71"/>
      <c r="EY31" s="71"/>
      <c r="EZ31" s="71"/>
      <c r="FA31" s="71"/>
      <c r="FB31" s="71"/>
      <c r="FC31" s="71"/>
      <c r="FD31" s="71"/>
      <c r="FE31" s="71"/>
      <c r="FF31" s="71"/>
      <c r="FG31" s="71"/>
      <c r="FH31" s="71"/>
      <c r="FI31" s="71"/>
      <c r="FJ31" s="71"/>
      <c r="FK31" s="71"/>
      <c r="FL31" s="71"/>
      <c r="FM31" s="71"/>
      <c r="FN31" s="71"/>
      <c r="FO31" s="71"/>
      <c r="FP31" s="71"/>
      <c r="FQ31" s="71"/>
      <c r="FR31" s="71"/>
      <c r="FS31" s="71"/>
      <c r="FT31" s="71"/>
      <c r="FU31" s="71"/>
      <c r="FV31" s="71"/>
      <c r="FW31" s="71"/>
      <c r="FX31" s="71"/>
      <c r="FY31" s="71"/>
      <c r="FZ31" s="71"/>
      <c r="GA31" s="71"/>
      <c r="GB31" s="71"/>
      <c r="GC31" s="71"/>
      <c r="GD31" s="71"/>
      <c r="GE31" s="71"/>
      <c r="GF31" s="71"/>
      <c r="GG31" s="71"/>
      <c r="GH31" s="71"/>
      <c r="GI31" s="71"/>
      <c r="GJ31" s="71"/>
      <c r="GK31" s="71"/>
      <c r="GL31" s="71"/>
      <c r="GM31" s="71"/>
      <c r="GN31" s="71"/>
      <c r="GO31" s="71"/>
      <c r="GP31" s="71"/>
      <c r="GQ31" s="71"/>
      <c r="GR31" s="71"/>
      <c r="GS31" s="71"/>
      <c r="GT31" s="71"/>
      <c r="GU31" s="71"/>
      <c r="GV31" s="71"/>
      <c r="GW31" s="71"/>
      <c r="GX31" s="71"/>
      <c r="GY31" s="71"/>
      <c r="GZ31" s="71"/>
      <c r="HA31" s="71"/>
      <c r="HB31" s="71"/>
      <c r="HC31" s="71"/>
      <c r="HD31" s="71"/>
      <c r="HE31" s="71"/>
      <c r="HF31" s="71"/>
      <c r="HG31" s="71"/>
      <c r="HH31" s="71"/>
      <c r="HI31" s="71"/>
      <c r="HJ31" s="71"/>
      <c r="HK31" s="71"/>
      <c r="HL31" s="71"/>
      <c r="HM31" s="71"/>
      <c r="HN31" s="71"/>
      <c r="HO31" s="71"/>
      <c r="HP31" s="71"/>
      <c r="HQ31" s="71"/>
      <c r="HR31" s="71"/>
      <c r="HS31" s="71"/>
      <c r="HT31" s="71"/>
      <c r="HU31" s="71"/>
      <c r="HV31" s="71"/>
      <c r="HW31" s="71"/>
      <c r="HX31" s="71"/>
      <c r="HY31" s="71"/>
      <c r="HZ31" s="71"/>
      <c r="IA31" s="71"/>
      <c r="IB31" s="71"/>
      <c r="IC31" s="71"/>
      <c r="ID31" s="71"/>
      <c r="IE31" s="71"/>
      <c r="IF31" s="71"/>
      <c r="IG31" s="71"/>
      <c r="IH31" s="71"/>
      <c r="II31" s="71"/>
      <c r="IJ31" s="71"/>
      <c r="IK31" s="71"/>
      <c r="IL31" s="71"/>
      <c r="IM31" s="71"/>
    </row>
    <row r="32" ht="24" hidden="1" customHeight="1" spans="1:9">
      <c r="A32" s="127" t="s">
        <v>60</v>
      </c>
      <c r="B32" s="16"/>
      <c r="C32" s="16"/>
      <c r="D32" s="16"/>
      <c r="E32" s="16"/>
      <c r="F32" s="16"/>
      <c r="G32" s="16"/>
      <c r="H32" s="16"/>
      <c r="I32" s="16"/>
    </row>
    <row r="33" ht="24" hidden="1" customHeight="1" spans="1:9">
      <c r="A33" s="128" t="s">
        <v>61</v>
      </c>
      <c r="B33" s="16"/>
      <c r="C33" s="16"/>
      <c r="D33" s="16"/>
      <c r="E33" s="16"/>
      <c r="F33" s="16"/>
      <c r="G33" s="16"/>
      <c r="H33" s="16"/>
      <c r="I33" s="16"/>
    </row>
    <row r="34" ht="24" hidden="1" customHeight="1" spans="1:9">
      <c r="A34" s="128" t="s">
        <v>62</v>
      </c>
      <c r="B34" s="16"/>
      <c r="C34" s="16"/>
      <c r="D34" s="16"/>
      <c r="E34" s="16"/>
      <c r="F34" s="16"/>
      <c r="G34" s="16"/>
      <c r="H34" s="16"/>
      <c r="I34" s="16"/>
    </row>
    <row r="35" ht="24" hidden="1" customHeight="1" spans="1:9">
      <c r="A35" s="128" t="s">
        <v>63</v>
      </c>
      <c r="B35" s="16"/>
      <c r="C35" s="16"/>
      <c r="D35" s="16"/>
      <c r="E35" s="16"/>
      <c r="F35" s="16"/>
      <c r="G35" s="16"/>
      <c r="H35" s="16"/>
      <c r="I35" s="16"/>
    </row>
    <row r="36" ht="24" hidden="1" customHeight="1" spans="1:9">
      <c r="A36" s="127" t="s">
        <v>64</v>
      </c>
      <c r="B36" s="16"/>
      <c r="C36" s="16"/>
      <c r="D36" s="16"/>
      <c r="E36" s="16"/>
      <c r="F36" s="16"/>
      <c r="G36" s="16"/>
      <c r="H36" s="16"/>
      <c r="I36" s="16"/>
    </row>
    <row r="37" ht="24" hidden="1" customHeight="1" spans="1:9">
      <c r="A37" s="128" t="s">
        <v>65</v>
      </c>
      <c r="B37" s="16"/>
      <c r="C37" s="16"/>
      <c r="D37" s="16"/>
      <c r="E37" s="16"/>
      <c r="F37" s="16"/>
      <c r="G37" s="16"/>
      <c r="H37" s="16"/>
      <c r="I37" s="16"/>
    </row>
    <row r="38" ht="24" hidden="1" customHeight="1" spans="1:9">
      <c r="A38" s="128" t="s">
        <v>66</v>
      </c>
      <c r="B38" s="16"/>
      <c r="C38" s="16"/>
      <c r="D38" s="16"/>
      <c r="E38" s="16"/>
      <c r="F38" s="16"/>
      <c r="G38" s="16"/>
      <c r="H38" s="16"/>
      <c r="I38" s="16"/>
    </row>
    <row r="39" ht="24" customHeight="1" spans="1:9">
      <c r="A39" s="127" t="s">
        <v>67</v>
      </c>
      <c r="B39" s="16">
        <f>C39</f>
        <v>9.6</v>
      </c>
      <c r="C39" s="16">
        <f>D39</f>
        <v>9.6</v>
      </c>
      <c r="D39" s="16">
        <f>D43+D44</f>
        <v>9.6</v>
      </c>
      <c r="E39" s="16"/>
      <c r="F39" s="16"/>
      <c r="G39" s="16"/>
      <c r="H39" s="16"/>
      <c r="I39" s="16"/>
    </row>
    <row r="40" ht="24" customHeight="1" spans="1:9">
      <c r="A40" s="128" t="s">
        <v>68</v>
      </c>
      <c r="B40" s="16"/>
      <c r="C40" s="16"/>
      <c r="D40" s="16"/>
      <c r="E40" s="16"/>
      <c r="F40" s="16"/>
      <c r="G40" s="16"/>
      <c r="H40" s="16"/>
      <c r="I40" s="16"/>
    </row>
    <row r="41" ht="24" customHeight="1" spans="1:9">
      <c r="A41" s="128" t="s">
        <v>69</v>
      </c>
      <c r="B41" s="16"/>
      <c r="C41" s="16"/>
      <c r="D41" s="16"/>
      <c r="E41" s="16"/>
      <c r="F41" s="16"/>
      <c r="G41" s="16"/>
      <c r="H41" s="16"/>
      <c r="I41" s="16"/>
    </row>
    <row r="42" ht="24" customHeight="1" spans="1:9">
      <c r="A42" s="128" t="s">
        <v>70</v>
      </c>
      <c r="B42" s="16"/>
      <c r="C42" s="16"/>
      <c r="D42" s="16"/>
      <c r="E42" s="16"/>
      <c r="F42" s="16"/>
      <c r="G42" s="16"/>
      <c r="H42" s="16"/>
      <c r="I42" s="16"/>
    </row>
    <row r="43" ht="24" customHeight="1" spans="1:9">
      <c r="A43" s="128" t="s">
        <v>71</v>
      </c>
      <c r="B43" s="16">
        <f>C43</f>
        <v>5.31</v>
      </c>
      <c r="C43" s="16">
        <f>D43</f>
        <v>5.31</v>
      </c>
      <c r="D43" s="16">
        <v>5.31</v>
      </c>
      <c r="E43" s="16"/>
      <c r="F43" s="16"/>
      <c r="G43" s="16"/>
      <c r="H43" s="16"/>
      <c r="I43" s="16"/>
    </row>
    <row r="44" ht="24" customHeight="1" spans="1:9">
      <c r="A44" s="128" t="s">
        <v>72</v>
      </c>
      <c r="B44" s="16">
        <f>C44</f>
        <v>4.29</v>
      </c>
      <c r="C44" s="16">
        <f>D44</f>
        <v>4.29</v>
      </c>
      <c r="D44" s="16">
        <f>0.28+4.01</f>
        <v>4.29</v>
      </c>
      <c r="E44" s="16"/>
      <c r="F44" s="16"/>
      <c r="G44" s="16"/>
      <c r="H44" s="16"/>
      <c r="I44" s="16"/>
    </row>
  </sheetData>
  <mergeCells count="11">
    <mergeCell ref="A2:I2"/>
    <mergeCell ref="C4:F4"/>
    <mergeCell ref="A4:A6"/>
    <mergeCell ref="B4:B6"/>
    <mergeCell ref="C5:C6"/>
    <mergeCell ref="D5:D6"/>
    <mergeCell ref="E5:E6"/>
    <mergeCell ref="F5:F6"/>
    <mergeCell ref="G4:G6"/>
    <mergeCell ref="H4:H6"/>
    <mergeCell ref="I4:I6"/>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48"/>
  <sheetViews>
    <sheetView workbookViewId="0">
      <selection activeCell="E59" sqref="E59"/>
    </sheetView>
  </sheetViews>
  <sheetFormatPr defaultColWidth="9" defaultRowHeight="11.25"/>
  <cols>
    <col min="1" max="1" width="26.625" style="97" customWidth="1"/>
    <col min="2" max="5" width="12.125" style="97" customWidth="1"/>
    <col min="6" max="8" width="12.125" style="97" hidden="1" customWidth="1"/>
    <col min="9" max="9" width="12.125" style="97" customWidth="1"/>
    <col min="10" max="16384" width="9" style="97"/>
  </cols>
  <sheetData>
    <row r="1" ht="14.25" spans="1:247">
      <c r="A1" s="58" t="s">
        <v>73</v>
      </c>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c r="CN1" s="71"/>
      <c r="CO1" s="71"/>
      <c r="CP1" s="71"/>
      <c r="CQ1" s="71"/>
      <c r="CR1" s="71"/>
      <c r="CS1" s="71"/>
      <c r="CT1" s="71"/>
      <c r="CU1" s="71"/>
      <c r="CV1" s="71"/>
      <c r="CW1" s="71"/>
      <c r="CX1" s="71"/>
      <c r="CY1" s="71"/>
      <c r="CZ1" s="71"/>
      <c r="DA1" s="71"/>
      <c r="DB1" s="71"/>
      <c r="DC1" s="71"/>
      <c r="DD1" s="71"/>
      <c r="DE1" s="71"/>
      <c r="DF1" s="71"/>
      <c r="DG1" s="71"/>
      <c r="DH1" s="71"/>
      <c r="DI1" s="71"/>
      <c r="DJ1" s="71"/>
      <c r="DK1" s="71"/>
      <c r="DL1" s="71"/>
      <c r="DM1" s="71"/>
      <c r="DN1" s="71"/>
      <c r="DO1" s="71"/>
      <c r="DP1" s="71"/>
      <c r="DQ1" s="71"/>
      <c r="DR1" s="71"/>
      <c r="DS1" s="71"/>
      <c r="DT1" s="71"/>
      <c r="DU1" s="71"/>
      <c r="DV1" s="71"/>
      <c r="DW1" s="71"/>
      <c r="DX1" s="71"/>
      <c r="DY1" s="71"/>
      <c r="DZ1" s="71"/>
      <c r="EA1" s="71"/>
      <c r="EB1" s="71"/>
      <c r="EC1" s="71"/>
      <c r="ED1" s="71"/>
      <c r="EE1" s="71"/>
      <c r="EF1" s="71"/>
      <c r="EG1" s="71"/>
      <c r="EH1" s="71"/>
      <c r="EI1" s="71"/>
      <c r="EJ1" s="71"/>
      <c r="EK1" s="71"/>
      <c r="EL1" s="71"/>
      <c r="EM1" s="71"/>
      <c r="EN1" s="71"/>
      <c r="EO1" s="71"/>
      <c r="EP1" s="71"/>
      <c r="EQ1" s="71"/>
      <c r="ER1" s="71"/>
      <c r="ES1" s="71"/>
      <c r="ET1" s="71"/>
      <c r="EU1" s="71"/>
      <c r="EV1" s="71"/>
      <c r="EW1" s="71"/>
      <c r="EX1" s="71"/>
      <c r="EY1" s="71"/>
      <c r="EZ1" s="71"/>
      <c r="FA1" s="71"/>
      <c r="FB1" s="71"/>
      <c r="FC1" s="71"/>
      <c r="FD1" s="71"/>
      <c r="FE1" s="71"/>
      <c r="FF1" s="71"/>
      <c r="FG1" s="71"/>
      <c r="FH1" s="71"/>
      <c r="FI1" s="71"/>
      <c r="FJ1" s="71"/>
      <c r="FK1" s="71"/>
      <c r="FL1" s="71"/>
      <c r="FM1" s="71"/>
      <c r="FN1" s="71"/>
      <c r="FO1" s="71"/>
      <c r="FP1" s="71"/>
      <c r="FQ1" s="71"/>
      <c r="FR1" s="71"/>
      <c r="FS1" s="71"/>
      <c r="FT1" s="71"/>
      <c r="FU1" s="71"/>
      <c r="FV1" s="71"/>
      <c r="FW1" s="71"/>
      <c r="FX1" s="71"/>
      <c r="FY1" s="71"/>
      <c r="FZ1" s="71"/>
      <c r="GA1" s="71"/>
      <c r="GB1" s="71"/>
      <c r="GC1" s="71"/>
      <c r="GD1" s="71"/>
      <c r="GE1" s="71"/>
      <c r="GF1" s="71"/>
      <c r="GG1" s="71"/>
      <c r="GH1" s="71"/>
      <c r="GI1" s="71"/>
      <c r="GJ1" s="71"/>
      <c r="GK1" s="71"/>
      <c r="GL1" s="71"/>
      <c r="GM1" s="71"/>
      <c r="GN1" s="71"/>
      <c r="GO1" s="71"/>
      <c r="GP1" s="71"/>
      <c r="GQ1" s="71"/>
      <c r="GR1" s="71"/>
      <c r="GS1" s="71"/>
      <c r="GT1" s="71"/>
      <c r="GU1" s="71"/>
      <c r="GV1" s="71"/>
      <c r="GW1" s="71"/>
      <c r="GX1" s="71"/>
      <c r="GY1" s="71"/>
      <c r="GZ1" s="71"/>
      <c r="HA1" s="71"/>
      <c r="HB1" s="71"/>
      <c r="HC1" s="71"/>
      <c r="HD1" s="71"/>
      <c r="HE1" s="71"/>
      <c r="HF1" s="71"/>
      <c r="HG1" s="71"/>
      <c r="HH1" s="71"/>
      <c r="HI1" s="71"/>
      <c r="HJ1" s="71"/>
      <c r="HK1" s="71"/>
      <c r="HL1" s="71"/>
      <c r="HM1" s="71"/>
      <c r="HN1" s="71"/>
      <c r="HO1" s="71"/>
      <c r="HP1" s="71"/>
      <c r="HQ1" s="71"/>
      <c r="HR1" s="71"/>
      <c r="HS1" s="71"/>
      <c r="HT1" s="71"/>
      <c r="HU1" s="71"/>
      <c r="HV1" s="71"/>
      <c r="HW1" s="71"/>
      <c r="HX1" s="71"/>
      <c r="HY1" s="71"/>
      <c r="HZ1" s="71"/>
      <c r="IA1" s="71"/>
      <c r="IB1" s="71"/>
      <c r="IC1" s="71"/>
      <c r="ID1" s="71"/>
      <c r="IE1" s="71"/>
      <c r="IF1" s="71"/>
      <c r="IG1" s="71"/>
      <c r="IH1" s="71"/>
      <c r="II1" s="71"/>
      <c r="IJ1" s="71"/>
      <c r="IK1" s="71"/>
      <c r="IL1" s="71"/>
      <c r="IM1" s="71"/>
    </row>
    <row r="2" ht="25.5" spans="1:247">
      <c r="A2" s="152" t="s">
        <v>74</v>
      </c>
      <c r="B2" s="152"/>
      <c r="C2" s="152"/>
      <c r="D2" s="152"/>
      <c r="E2" s="152"/>
      <c r="F2" s="152"/>
      <c r="G2" s="152"/>
      <c r="H2" s="152"/>
      <c r="I2" s="152"/>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c r="CV2" s="71"/>
      <c r="CW2" s="71"/>
      <c r="CX2" s="71"/>
      <c r="CY2" s="71"/>
      <c r="CZ2" s="71"/>
      <c r="DA2" s="71"/>
      <c r="DB2" s="71"/>
      <c r="DC2" s="71"/>
      <c r="DD2" s="71"/>
      <c r="DE2" s="71"/>
      <c r="DF2" s="71"/>
      <c r="DG2" s="71"/>
      <c r="DH2" s="71"/>
      <c r="DI2" s="71"/>
      <c r="DJ2" s="71"/>
      <c r="DK2" s="71"/>
      <c r="DL2" s="71"/>
      <c r="DM2" s="71"/>
      <c r="DN2" s="71"/>
      <c r="DO2" s="71"/>
      <c r="DP2" s="71"/>
      <c r="DQ2" s="71"/>
      <c r="DR2" s="71"/>
      <c r="DS2" s="71"/>
      <c r="DT2" s="71"/>
      <c r="DU2" s="71"/>
      <c r="DV2" s="71"/>
      <c r="DW2" s="71"/>
      <c r="DX2" s="71"/>
      <c r="DY2" s="71"/>
      <c r="DZ2" s="71"/>
      <c r="EA2" s="71"/>
      <c r="EB2" s="71"/>
      <c r="EC2" s="71"/>
      <c r="ED2" s="71"/>
      <c r="EE2" s="71"/>
      <c r="EF2" s="71"/>
      <c r="EG2" s="71"/>
      <c r="EH2" s="71"/>
      <c r="EI2" s="71"/>
      <c r="EJ2" s="71"/>
      <c r="EK2" s="71"/>
      <c r="EL2" s="71"/>
      <c r="EM2" s="71"/>
      <c r="EN2" s="71"/>
      <c r="EO2" s="71"/>
      <c r="EP2" s="71"/>
      <c r="EQ2" s="71"/>
      <c r="ER2" s="71"/>
      <c r="ES2" s="71"/>
      <c r="ET2" s="71"/>
      <c r="EU2" s="71"/>
      <c r="EV2" s="71"/>
      <c r="EW2" s="71"/>
      <c r="EX2" s="71"/>
      <c r="EY2" s="71"/>
      <c r="EZ2" s="71"/>
      <c r="FA2" s="71"/>
      <c r="FB2" s="71"/>
      <c r="FC2" s="71"/>
      <c r="FD2" s="71"/>
      <c r="FE2" s="71"/>
      <c r="FF2" s="71"/>
      <c r="FG2" s="71"/>
      <c r="FH2" s="71"/>
      <c r="FI2" s="71"/>
      <c r="FJ2" s="71"/>
      <c r="FK2" s="71"/>
      <c r="FL2" s="71"/>
      <c r="FM2" s="71"/>
      <c r="FN2" s="71"/>
      <c r="FO2" s="71"/>
      <c r="FP2" s="71"/>
      <c r="FQ2" s="71"/>
      <c r="FR2" s="71"/>
      <c r="FS2" s="71"/>
      <c r="FT2" s="71"/>
      <c r="FU2" s="71"/>
      <c r="FV2" s="71"/>
      <c r="FW2" s="71"/>
      <c r="FX2" s="71"/>
      <c r="FY2" s="71"/>
      <c r="FZ2" s="71"/>
      <c r="GA2" s="71"/>
      <c r="GB2" s="71"/>
      <c r="GC2" s="71"/>
      <c r="GD2" s="71"/>
      <c r="GE2" s="71"/>
      <c r="GF2" s="71"/>
      <c r="GG2" s="71"/>
      <c r="GH2" s="71"/>
      <c r="GI2" s="71"/>
      <c r="GJ2" s="71"/>
      <c r="GK2" s="71"/>
      <c r="GL2" s="71"/>
      <c r="GM2" s="71"/>
      <c r="GN2" s="71"/>
      <c r="GO2" s="71"/>
      <c r="GP2" s="71"/>
      <c r="GQ2" s="71"/>
      <c r="GR2" s="71"/>
      <c r="GS2" s="71"/>
      <c r="GT2" s="71"/>
      <c r="GU2" s="71"/>
      <c r="GV2" s="71"/>
      <c r="GW2" s="71"/>
      <c r="GX2" s="71"/>
      <c r="GY2" s="71"/>
      <c r="GZ2" s="71"/>
      <c r="HA2" s="71"/>
      <c r="HB2" s="71"/>
      <c r="HC2" s="71"/>
      <c r="HD2" s="71"/>
      <c r="HE2" s="71"/>
      <c r="HF2" s="71"/>
      <c r="HG2" s="71"/>
      <c r="HH2" s="71"/>
      <c r="HI2" s="71"/>
      <c r="HJ2" s="71"/>
      <c r="HK2" s="71"/>
      <c r="HL2" s="71"/>
      <c r="HM2" s="71"/>
      <c r="HN2" s="71"/>
      <c r="HO2" s="71"/>
      <c r="HP2" s="71"/>
      <c r="HQ2" s="71"/>
      <c r="HR2" s="71"/>
      <c r="HS2" s="71"/>
      <c r="HT2" s="71"/>
      <c r="HU2" s="71"/>
      <c r="HV2" s="71"/>
      <c r="HW2" s="71"/>
      <c r="HX2" s="71"/>
      <c r="HY2" s="71"/>
      <c r="HZ2" s="71"/>
      <c r="IA2" s="71"/>
      <c r="IB2" s="71"/>
      <c r="IC2" s="71"/>
      <c r="ID2" s="71"/>
      <c r="IE2" s="71"/>
      <c r="IF2" s="71"/>
      <c r="IG2" s="71"/>
      <c r="IH2" s="71"/>
      <c r="II2" s="71"/>
      <c r="IJ2" s="71"/>
      <c r="IK2" s="71"/>
      <c r="IL2" s="71"/>
      <c r="IM2" s="71"/>
    </row>
    <row r="3" ht="14.25" spans="1:247">
      <c r="A3" s="102"/>
      <c r="B3" s="102"/>
      <c r="C3" s="102"/>
      <c r="D3" s="102"/>
      <c r="E3" s="109"/>
      <c r="F3" s="109"/>
      <c r="G3" s="153"/>
      <c r="I3" s="103" t="s">
        <v>23</v>
      </c>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c r="EP3" s="71"/>
      <c r="EQ3" s="71"/>
      <c r="ER3" s="71"/>
      <c r="ES3" s="71"/>
      <c r="ET3" s="71"/>
      <c r="EU3" s="71"/>
      <c r="EV3" s="71"/>
      <c r="EW3" s="71"/>
      <c r="EX3" s="71"/>
      <c r="EY3" s="71"/>
      <c r="EZ3" s="71"/>
      <c r="FA3" s="71"/>
      <c r="FB3" s="71"/>
      <c r="FC3" s="71"/>
      <c r="FD3" s="71"/>
      <c r="FE3" s="71"/>
      <c r="FF3" s="71"/>
      <c r="FG3" s="71"/>
      <c r="FH3" s="71"/>
      <c r="FI3" s="71"/>
      <c r="FJ3" s="71"/>
      <c r="FK3" s="71"/>
      <c r="FL3" s="71"/>
      <c r="FM3" s="71"/>
      <c r="FN3" s="71"/>
      <c r="FO3" s="71"/>
      <c r="FP3" s="71"/>
      <c r="FQ3" s="71"/>
      <c r="FR3" s="71"/>
      <c r="FS3" s="71"/>
      <c r="FT3" s="71"/>
      <c r="FU3" s="71"/>
      <c r="FV3" s="71"/>
      <c r="FW3" s="71"/>
      <c r="FX3" s="71"/>
      <c r="FY3" s="71"/>
      <c r="FZ3" s="71"/>
      <c r="GA3" s="71"/>
      <c r="GB3" s="71"/>
      <c r="GC3" s="71"/>
      <c r="GD3" s="71"/>
      <c r="GE3" s="71"/>
      <c r="GF3" s="71"/>
      <c r="GG3" s="71"/>
      <c r="GH3" s="71"/>
      <c r="GI3" s="71"/>
      <c r="GJ3" s="71"/>
      <c r="GK3" s="71"/>
      <c r="GL3" s="71"/>
      <c r="GM3" s="71"/>
      <c r="GN3" s="71"/>
      <c r="GO3" s="71"/>
      <c r="GP3" s="71"/>
      <c r="GQ3" s="71"/>
      <c r="GR3" s="71"/>
      <c r="GS3" s="71"/>
      <c r="GT3" s="71"/>
      <c r="GU3" s="71"/>
      <c r="GV3" s="71"/>
      <c r="GW3" s="71"/>
      <c r="GX3" s="71"/>
      <c r="GY3" s="71"/>
      <c r="GZ3" s="71"/>
      <c r="HA3" s="71"/>
      <c r="HB3" s="71"/>
      <c r="HC3" s="71"/>
      <c r="HD3" s="71"/>
      <c r="HE3" s="71"/>
      <c r="HF3" s="71"/>
      <c r="HG3" s="71"/>
      <c r="HH3" s="71"/>
      <c r="HI3" s="71"/>
      <c r="HJ3" s="71"/>
      <c r="HK3" s="71"/>
      <c r="HL3" s="71"/>
      <c r="HM3" s="71"/>
      <c r="HN3" s="71"/>
      <c r="HO3" s="71"/>
      <c r="HP3" s="71"/>
      <c r="HQ3" s="71"/>
      <c r="HR3" s="71"/>
      <c r="HS3" s="71"/>
      <c r="HT3" s="71"/>
      <c r="HU3" s="71"/>
      <c r="HV3" s="71"/>
      <c r="HW3" s="71"/>
      <c r="HX3" s="71"/>
      <c r="HY3" s="71"/>
      <c r="HZ3" s="71"/>
      <c r="IA3" s="71"/>
      <c r="IB3" s="71"/>
      <c r="IC3" s="71"/>
      <c r="ID3" s="71"/>
      <c r="IE3" s="71"/>
      <c r="IF3" s="71"/>
      <c r="IG3" s="71"/>
      <c r="IH3" s="71"/>
      <c r="II3" s="71"/>
      <c r="IJ3" s="71"/>
      <c r="IK3" s="71"/>
      <c r="IL3" s="71"/>
      <c r="IM3" s="71"/>
    </row>
    <row r="4" s="150" customFormat="1" ht="14.25" spans="1:247">
      <c r="A4" s="34" t="s">
        <v>35</v>
      </c>
      <c r="B4" s="34" t="s">
        <v>6</v>
      </c>
      <c r="C4" s="83" t="s">
        <v>7</v>
      </c>
      <c r="D4" s="84"/>
      <c r="E4" s="84"/>
      <c r="F4" s="84"/>
      <c r="G4" s="87" t="s">
        <v>8</v>
      </c>
      <c r="H4" s="87" t="s">
        <v>9</v>
      </c>
      <c r="I4" s="87" t="s">
        <v>10</v>
      </c>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c r="CV4" s="71"/>
      <c r="CW4" s="71"/>
      <c r="CX4" s="71"/>
      <c r="CY4" s="71"/>
      <c r="CZ4" s="71"/>
      <c r="DA4" s="71"/>
      <c r="DB4" s="71"/>
      <c r="DC4" s="71"/>
      <c r="DD4" s="71"/>
      <c r="DE4" s="71"/>
      <c r="DF4" s="71"/>
      <c r="DG4" s="71"/>
      <c r="DH4" s="71"/>
      <c r="DI4" s="71"/>
      <c r="DJ4" s="71"/>
      <c r="DK4" s="71"/>
      <c r="DL4" s="71"/>
      <c r="DM4" s="71"/>
      <c r="DN4" s="71"/>
      <c r="DO4" s="71"/>
      <c r="DP4" s="71"/>
      <c r="DQ4" s="71"/>
      <c r="DR4" s="71"/>
      <c r="DS4" s="71"/>
      <c r="DT4" s="71"/>
      <c r="DU4" s="71"/>
      <c r="DV4" s="71"/>
      <c r="DW4" s="71"/>
      <c r="DX4" s="71"/>
      <c r="DY4" s="71"/>
      <c r="DZ4" s="71"/>
      <c r="EA4" s="71"/>
      <c r="EB4" s="71"/>
      <c r="EC4" s="71"/>
      <c r="ED4" s="71"/>
      <c r="EE4" s="71"/>
      <c r="EF4" s="71"/>
      <c r="EG4" s="71"/>
      <c r="EH4" s="71"/>
      <c r="EI4" s="71"/>
      <c r="EJ4" s="71"/>
      <c r="EK4" s="71"/>
      <c r="EL4" s="71"/>
      <c r="EM4" s="71"/>
      <c r="EN4" s="71"/>
      <c r="EO4" s="71"/>
      <c r="EP4" s="71"/>
      <c r="EQ4" s="71"/>
      <c r="ER4" s="71"/>
      <c r="ES4" s="71"/>
      <c r="ET4" s="71"/>
      <c r="EU4" s="71"/>
      <c r="EV4" s="71"/>
      <c r="EW4" s="71"/>
      <c r="EX4" s="71"/>
      <c r="EY4" s="71"/>
      <c r="EZ4" s="71"/>
      <c r="FA4" s="71"/>
      <c r="FB4" s="71"/>
      <c r="FC4" s="71"/>
      <c r="FD4" s="71"/>
      <c r="FE4" s="71"/>
      <c r="FF4" s="71"/>
      <c r="FG4" s="71"/>
      <c r="FH4" s="71"/>
      <c r="FI4" s="71"/>
      <c r="FJ4" s="71"/>
      <c r="FK4" s="71"/>
      <c r="FL4" s="71"/>
      <c r="FM4" s="71"/>
      <c r="FN4" s="71"/>
      <c r="FO4" s="71"/>
      <c r="FP4" s="71"/>
      <c r="FQ4" s="71"/>
      <c r="FR4" s="71"/>
      <c r="FS4" s="71"/>
      <c r="FT4" s="71"/>
      <c r="FU4" s="71"/>
      <c r="FV4" s="71"/>
      <c r="FW4" s="71"/>
      <c r="FX4" s="71"/>
      <c r="FY4" s="71"/>
      <c r="FZ4" s="71"/>
      <c r="GA4" s="71"/>
      <c r="GB4" s="71"/>
      <c r="GC4" s="71"/>
      <c r="GD4" s="71"/>
      <c r="GE4" s="71"/>
      <c r="GF4" s="71"/>
      <c r="GG4" s="71"/>
      <c r="GH4" s="71"/>
      <c r="GI4" s="71"/>
      <c r="GJ4" s="71"/>
      <c r="GK4" s="71"/>
      <c r="GL4" s="71"/>
      <c r="GM4" s="71"/>
      <c r="GN4" s="71"/>
      <c r="GO4" s="71"/>
      <c r="GP4" s="71"/>
      <c r="GQ4" s="71"/>
      <c r="GR4" s="71"/>
      <c r="GS4" s="71"/>
      <c r="GT4" s="71"/>
      <c r="GU4" s="71"/>
      <c r="GV4" s="71"/>
      <c r="GW4" s="71"/>
      <c r="GX4" s="71"/>
      <c r="GY4" s="71"/>
      <c r="GZ4" s="71"/>
      <c r="HA4" s="71"/>
      <c r="HB4" s="71"/>
      <c r="HC4" s="71"/>
      <c r="HD4" s="71"/>
      <c r="HE4" s="71"/>
      <c r="HF4" s="71"/>
      <c r="HG4" s="71"/>
      <c r="HH4" s="71"/>
      <c r="HI4" s="71"/>
      <c r="HJ4" s="71"/>
      <c r="HK4" s="71"/>
      <c r="HL4" s="71"/>
      <c r="HM4" s="71"/>
      <c r="HN4" s="71"/>
      <c r="HO4" s="71"/>
      <c r="HP4" s="71"/>
      <c r="HQ4" s="71"/>
      <c r="HR4" s="71"/>
      <c r="HS4" s="71"/>
      <c r="HT4" s="71"/>
      <c r="HU4" s="71"/>
      <c r="HV4" s="71"/>
      <c r="HW4" s="71"/>
      <c r="HX4" s="71"/>
      <c r="HY4" s="71"/>
      <c r="HZ4" s="71"/>
      <c r="IA4" s="71"/>
      <c r="IB4" s="71"/>
      <c r="IC4" s="71"/>
      <c r="ID4" s="71"/>
      <c r="IE4" s="71"/>
      <c r="IF4" s="71"/>
      <c r="IG4" s="71"/>
      <c r="IH4" s="71"/>
      <c r="II4" s="71"/>
      <c r="IJ4" s="71"/>
      <c r="IK4" s="71"/>
      <c r="IL4" s="71"/>
      <c r="IM4" s="71"/>
    </row>
    <row r="5" s="150" customFormat="1" ht="14.25" spans="1:247">
      <c r="A5" s="34"/>
      <c r="B5" s="34"/>
      <c r="C5" s="87" t="s">
        <v>12</v>
      </c>
      <c r="D5" s="87" t="s">
        <v>13</v>
      </c>
      <c r="E5" s="87" t="s">
        <v>14</v>
      </c>
      <c r="F5" s="87" t="s">
        <v>15</v>
      </c>
      <c r="G5" s="94"/>
      <c r="H5" s="94"/>
      <c r="I5" s="94"/>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row>
    <row r="6" s="150" customFormat="1" ht="25.5" customHeight="1" spans="1:247">
      <c r="A6" s="34"/>
      <c r="B6" s="34"/>
      <c r="C6" s="111"/>
      <c r="D6" s="111"/>
      <c r="E6" s="111"/>
      <c r="F6" s="111"/>
      <c r="G6" s="111"/>
      <c r="H6" s="111"/>
      <c r="I6" s="11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c r="CI6" s="71"/>
      <c r="CJ6" s="71"/>
      <c r="CK6" s="71"/>
      <c r="CL6" s="71"/>
      <c r="CM6" s="71"/>
      <c r="CN6" s="71"/>
      <c r="CO6" s="71"/>
      <c r="CP6" s="71"/>
      <c r="CQ6" s="71"/>
      <c r="CR6" s="71"/>
      <c r="CS6" s="71"/>
      <c r="CT6" s="71"/>
      <c r="CU6" s="71"/>
      <c r="CV6" s="71"/>
      <c r="CW6" s="71"/>
      <c r="CX6" s="71"/>
      <c r="CY6" s="71"/>
      <c r="CZ6" s="71"/>
      <c r="DA6" s="71"/>
      <c r="DB6" s="71"/>
      <c r="DC6" s="71"/>
      <c r="DD6" s="71"/>
      <c r="DE6" s="71"/>
      <c r="DF6" s="71"/>
      <c r="DG6" s="71"/>
      <c r="DH6" s="71"/>
      <c r="DI6" s="71"/>
      <c r="DJ6" s="71"/>
      <c r="DK6" s="71"/>
      <c r="DL6" s="71"/>
      <c r="DM6" s="71"/>
      <c r="DN6" s="71"/>
      <c r="DO6" s="71"/>
      <c r="DP6" s="71"/>
      <c r="DQ6" s="71"/>
      <c r="DR6" s="71"/>
      <c r="DS6" s="71"/>
      <c r="DT6" s="71"/>
      <c r="DU6" s="71"/>
      <c r="DV6" s="71"/>
      <c r="DW6" s="71"/>
      <c r="DX6" s="71"/>
      <c r="DY6" s="71"/>
      <c r="DZ6" s="71"/>
      <c r="EA6" s="71"/>
      <c r="EB6" s="71"/>
      <c r="EC6" s="71"/>
      <c r="ED6" s="71"/>
      <c r="EE6" s="71"/>
      <c r="EF6" s="71"/>
      <c r="EG6" s="71"/>
      <c r="EH6" s="71"/>
      <c r="EI6" s="71"/>
      <c r="EJ6" s="71"/>
      <c r="EK6" s="71"/>
      <c r="EL6" s="71"/>
      <c r="EM6" s="71"/>
      <c r="EN6" s="71"/>
      <c r="EO6" s="71"/>
      <c r="EP6" s="71"/>
      <c r="EQ6" s="71"/>
      <c r="ER6" s="71"/>
      <c r="ES6" s="71"/>
      <c r="ET6" s="71"/>
      <c r="EU6" s="71"/>
      <c r="EV6" s="71"/>
      <c r="EW6" s="71"/>
      <c r="EX6" s="71"/>
      <c r="EY6" s="71"/>
      <c r="EZ6" s="71"/>
      <c r="FA6" s="71"/>
      <c r="FB6" s="71"/>
      <c r="FC6" s="71"/>
      <c r="FD6" s="71"/>
      <c r="FE6" s="71"/>
      <c r="FF6" s="71"/>
      <c r="FG6" s="71"/>
      <c r="FH6" s="71"/>
      <c r="FI6" s="71"/>
      <c r="FJ6" s="71"/>
      <c r="FK6" s="71"/>
      <c r="FL6" s="71"/>
      <c r="FM6" s="71"/>
      <c r="FN6" s="71"/>
      <c r="FO6" s="71"/>
      <c r="FP6" s="71"/>
      <c r="FQ6" s="71"/>
      <c r="FR6" s="71"/>
      <c r="FS6" s="71"/>
      <c r="FT6" s="71"/>
      <c r="FU6" s="71"/>
      <c r="FV6" s="71"/>
      <c r="FW6" s="71"/>
      <c r="FX6" s="71"/>
      <c r="FY6" s="71"/>
      <c r="FZ6" s="71"/>
      <c r="GA6" s="71"/>
      <c r="GB6" s="71"/>
      <c r="GC6" s="71"/>
      <c r="GD6" s="71"/>
      <c r="GE6" s="71"/>
      <c r="GF6" s="71"/>
      <c r="GG6" s="71"/>
      <c r="GH6" s="71"/>
      <c r="GI6" s="71"/>
      <c r="GJ6" s="71"/>
      <c r="GK6" s="71"/>
      <c r="GL6" s="71"/>
      <c r="GM6" s="71"/>
      <c r="GN6" s="71"/>
      <c r="GO6" s="71"/>
      <c r="GP6" s="71"/>
      <c r="GQ6" s="71"/>
      <c r="GR6" s="71"/>
      <c r="GS6" s="71"/>
      <c r="GT6" s="71"/>
      <c r="GU6" s="71"/>
      <c r="GV6" s="71"/>
      <c r="GW6" s="71"/>
      <c r="GX6" s="71"/>
      <c r="GY6" s="71"/>
      <c r="GZ6" s="71"/>
      <c r="HA6" s="71"/>
      <c r="HB6" s="71"/>
      <c r="HC6" s="71"/>
      <c r="HD6" s="71"/>
      <c r="HE6" s="71"/>
      <c r="HF6" s="71"/>
      <c r="HG6" s="71"/>
      <c r="HH6" s="71"/>
      <c r="HI6" s="71"/>
      <c r="HJ6" s="71"/>
      <c r="HK6" s="71"/>
      <c r="HL6" s="71"/>
      <c r="HM6" s="71"/>
      <c r="HN6" s="71"/>
      <c r="HO6" s="71"/>
      <c r="HP6" s="71"/>
      <c r="HQ6" s="71"/>
      <c r="HR6" s="71"/>
      <c r="HS6" s="71"/>
      <c r="HT6" s="71"/>
      <c r="HU6" s="71"/>
      <c r="HV6" s="71"/>
      <c r="HW6" s="71"/>
      <c r="HX6" s="71"/>
      <c r="HY6" s="71"/>
      <c r="HZ6" s="71"/>
      <c r="IA6" s="71"/>
      <c r="IB6" s="71"/>
      <c r="IC6" s="71"/>
      <c r="ID6" s="71"/>
      <c r="IE6" s="71"/>
      <c r="IF6" s="71"/>
      <c r="IG6" s="71"/>
      <c r="IH6" s="71"/>
      <c r="II6" s="71"/>
      <c r="IJ6" s="71"/>
      <c r="IK6" s="71"/>
      <c r="IL6" s="71"/>
      <c r="IM6" s="71"/>
    </row>
    <row r="7" s="151" customFormat="1" ht="21.75" customHeight="1" spans="1:247">
      <c r="A7" s="154"/>
      <c r="B7" s="106">
        <f>B8+B18+B34</f>
        <v>1172.87</v>
      </c>
      <c r="C7" s="106">
        <f>C8+C18+C34</f>
        <v>1172.87</v>
      </c>
      <c r="D7" s="106">
        <f>D8+D18+D34</f>
        <v>1143.87</v>
      </c>
      <c r="E7" s="106">
        <f>E8+E18+E34</f>
        <v>29</v>
      </c>
      <c r="F7" s="106"/>
      <c r="G7" s="106"/>
      <c r="H7" s="106"/>
      <c r="I7" s="156"/>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7"/>
      <c r="AU7" s="157"/>
      <c r="AV7" s="157"/>
      <c r="AW7" s="157"/>
      <c r="AX7" s="157"/>
      <c r="AY7" s="157"/>
      <c r="AZ7" s="157"/>
      <c r="BA7" s="157"/>
      <c r="BB7" s="157"/>
      <c r="BC7" s="157"/>
      <c r="BD7" s="157"/>
      <c r="BE7" s="157"/>
      <c r="BF7" s="157"/>
      <c r="BG7" s="157"/>
      <c r="BH7" s="157"/>
      <c r="BI7" s="157"/>
      <c r="BJ7" s="157"/>
      <c r="BK7" s="157"/>
      <c r="BL7" s="157"/>
      <c r="BM7" s="157"/>
      <c r="BN7" s="157"/>
      <c r="BO7" s="157"/>
      <c r="BP7" s="157"/>
      <c r="BQ7" s="157"/>
      <c r="BR7" s="157"/>
      <c r="BS7" s="157"/>
      <c r="BT7" s="157"/>
      <c r="BU7" s="157"/>
      <c r="BV7" s="157"/>
      <c r="BW7" s="157"/>
      <c r="BX7" s="157"/>
      <c r="BY7" s="157"/>
      <c r="BZ7" s="157"/>
      <c r="CA7" s="157"/>
      <c r="CB7" s="157"/>
      <c r="CC7" s="157"/>
      <c r="CD7" s="157"/>
      <c r="CE7" s="157"/>
      <c r="CF7" s="157"/>
      <c r="CG7" s="157"/>
      <c r="CH7" s="157"/>
      <c r="CI7" s="157"/>
      <c r="CJ7" s="157"/>
      <c r="CK7" s="157"/>
      <c r="CL7" s="157"/>
      <c r="CM7" s="157"/>
      <c r="CN7" s="157"/>
      <c r="CO7" s="157"/>
      <c r="CP7" s="157"/>
      <c r="CQ7" s="157"/>
      <c r="CR7" s="157"/>
      <c r="CS7" s="157"/>
      <c r="CT7" s="157"/>
      <c r="CU7" s="157"/>
      <c r="CV7" s="157"/>
      <c r="CW7" s="157"/>
      <c r="CX7" s="157"/>
      <c r="CY7" s="157"/>
      <c r="CZ7" s="157"/>
      <c r="DA7" s="157"/>
      <c r="DB7" s="157"/>
      <c r="DC7" s="157"/>
      <c r="DD7" s="157"/>
      <c r="DE7" s="157"/>
      <c r="DF7" s="157"/>
      <c r="DG7" s="157"/>
      <c r="DH7" s="157"/>
      <c r="DI7" s="157"/>
      <c r="DJ7" s="157"/>
      <c r="DK7" s="157"/>
      <c r="DL7" s="157"/>
      <c r="DM7" s="157"/>
      <c r="DN7" s="157"/>
      <c r="DO7" s="157"/>
      <c r="DP7" s="157"/>
      <c r="DQ7" s="157"/>
      <c r="DR7" s="157"/>
      <c r="DS7" s="157"/>
      <c r="DT7" s="157"/>
      <c r="DU7" s="157"/>
      <c r="DV7" s="157"/>
      <c r="DW7" s="157"/>
      <c r="DX7" s="157"/>
      <c r="DY7" s="157"/>
      <c r="DZ7" s="157"/>
      <c r="EA7" s="157"/>
      <c r="EB7" s="157"/>
      <c r="EC7" s="157"/>
      <c r="ED7" s="157"/>
      <c r="EE7" s="157"/>
      <c r="EF7" s="157"/>
      <c r="EG7" s="157"/>
      <c r="EH7" s="157"/>
      <c r="EI7" s="157"/>
      <c r="EJ7" s="157"/>
      <c r="EK7" s="157"/>
      <c r="EL7" s="157"/>
      <c r="EM7" s="157"/>
      <c r="EN7" s="157"/>
      <c r="EO7" s="157"/>
      <c r="EP7" s="157"/>
      <c r="EQ7" s="157"/>
      <c r="ER7" s="157"/>
      <c r="ES7" s="157"/>
      <c r="ET7" s="157"/>
      <c r="EU7" s="157"/>
      <c r="EV7" s="157"/>
      <c r="EW7" s="157"/>
      <c r="EX7" s="157"/>
      <c r="EY7" s="157"/>
      <c r="EZ7" s="157"/>
      <c r="FA7" s="157"/>
      <c r="FB7" s="157"/>
      <c r="FC7" s="157"/>
      <c r="FD7" s="157"/>
      <c r="FE7" s="157"/>
      <c r="FF7" s="157"/>
      <c r="FG7" s="157"/>
      <c r="FH7" s="157"/>
      <c r="FI7" s="157"/>
      <c r="FJ7" s="157"/>
      <c r="FK7" s="157"/>
      <c r="FL7" s="157"/>
      <c r="FM7" s="157"/>
      <c r="FN7" s="157"/>
      <c r="FO7" s="157"/>
      <c r="FP7" s="157"/>
      <c r="FQ7" s="157"/>
      <c r="FR7" s="157"/>
      <c r="FS7" s="157"/>
      <c r="FT7" s="157"/>
      <c r="FU7" s="157"/>
      <c r="FV7" s="157"/>
      <c r="FW7" s="157"/>
      <c r="FX7" s="157"/>
      <c r="FY7" s="157"/>
      <c r="FZ7" s="157"/>
      <c r="GA7" s="157"/>
      <c r="GB7" s="157"/>
      <c r="GC7" s="157"/>
      <c r="GD7" s="157"/>
      <c r="GE7" s="157"/>
      <c r="GF7" s="157"/>
      <c r="GG7" s="157"/>
      <c r="GH7" s="157"/>
      <c r="GI7" s="157"/>
      <c r="GJ7" s="157"/>
      <c r="GK7" s="157"/>
      <c r="GL7" s="157"/>
      <c r="GM7" s="157"/>
      <c r="GN7" s="157"/>
      <c r="GO7" s="157"/>
      <c r="GP7" s="157"/>
      <c r="GQ7" s="157"/>
      <c r="GR7" s="157"/>
      <c r="GS7" s="157"/>
      <c r="GT7" s="157"/>
      <c r="GU7" s="157"/>
      <c r="GV7" s="157"/>
      <c r="GW7" s="157"/>
      <c r="GX7" s="157"/>
      <c r="GY7" s="157"/>
      <c r="GZ7" s="157"/>
      <c r="HA7" s="157"/>
      <c r="HB7" s="157"/>
      <c r="HC7" s="157"/>
      <c r="HD7" s="157"/>
      <c r="HE7" s="157"/>
      <c r="HF7" s="157"/>
      <c r="HG7" s="157"/>
      <c r="HH7" s="157"/>
      <c r="HI7" s="157"/>
      <c r="HJ7" s="157"/>
      <c r="HK7" s="157"/>
      <c r="HL7" s="157"/>
      <c r="HM7" s="157"/>
      <c r="HN7" s="157"/>
      <c r="HO7" s="157"/>
      <c r="HP7" s="157"/>
      <c r="HQ7" s="157"/>
      <c r="HR7" s="157"/>
      <c r="HS7" s="157"/>
      <c r="HT7" s="157"/>
      <c r="HU7" s="157"/>
      <c r="HV7" s="157"/>
      <c r="HW7" s="157"/>
      <c r="HX7" s="157"/>
      <c r="HY7" s="157"/>
      <c r="HZ7" s="157"/>
      <c r="IA7" s="157"/>
      <c r="IB7" s="157"/>
      <c r="IC7" s="157"/>
      <c r="ID7" s="157"/>
      <c r="IE7" s="157"/>
      <c r="IF7" s="157"/>
      <c r="IG7" s="157"/>
      <c r="IH7" s="157"/>
      <c r="II7" s="157"/>
      <c r="IJ7" s="157"/>
      <c r="IK7" s="157"/>
      <c r="IL7" s="157"/>
      <c r="IM7" s="157"/>
    </row>
    <row r="8" ht="21.75" customHeight="1" spans="1:247">
      <c r="A8" s="127" t="s">
        <v>75</v>
      </c>
      <c r="B8" s="106">
        <f>C8</f>
        <v>1126.31</v>
      </c>
      <c r="C8" s="106">
        <f>D8+E8+I8</f>
        <v>1126.31</v>
      </c>
      <c r="D8" s="155">
        <f>D9+D10+D11+D12+D13+D14+D15+D16+D17</f>
        <v>1097.31</v>
      </c>
      <c r="E8" s="155">
        <f>E9+E10+E11+E12+E13+E14+E15+E16+E17</f>
        <v>29</v>
      </c>
      <c r="F8" s="106"/>
      <c r="G8" s="106"/>
      <c r="H8" s="106"/>
      <c r="I8" s="156"/>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1"/>
      <c r="FZ8" s="71"/>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1"/>
      <c r="HS8" s="71"/>
      <c r="HT8" s="71"/>
      <c r="HU8" s="71"/>
      <c r="HV8" s="71"/>
      <c r="HW8" s="71"/>
      <c r="HX8" s="71"/>
      <c r="HY8" s="71"/>
      <c r="HZ8" s="71"/>
      <c r="IA8" s="71"/>
      <c r="IB8" s="71"/>
      <c r="IC8" s="71"/>
      <c r="ID8" s="71"/>
      <c r="IE8" s="71"/>
      <c r="IF8" s="71"/>
      <c r="IG8" s="71"/>
      <c r="IH8" s="71"/>
      <c r="II8" s="71"/>
      <c r="IJ8" s="71"/>
      <c r="IK8" s="71"/>
      <c r="IL8" s="71"/>
      <c r="IM8" s="71"/>
    </row>
    <row r="9" ht="21.75" customHeight="1" spans="1:247">
      <c r="A9" s="128" t="s">
        <v>76</v>
      </c>
      <c r="B9" s="106">
        <f t="shared" ref="B9:B18" si="0">C9</f>
        <v>513.81</v>
      </c>
      <c r="C9" s="106">
        <f t="shared" ref="C9:C17" si="1">D9+E9+I9</f>
        <v>513.81</v>
      </c>
      <c r="D9" s="155">
        <f>268.11+245.7</f>
        <v>513.81</v>
      </c>
      <c r="E9" s="155"/>
      <c r="F9" s="106"/>
      <c r="G9" s="106"/>
      <c r="H9" s="106"/>
      <c r="I9" s="156"/>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1"/>
      <c r="EG9" s="71"/>
      <c r="EH9" s="71"/>
      <c r="EI9" s="71"/>
      <c r="EJ9" s="71"/>
      <c r="EK9" s="71"/>
      <c r="EL9" s="71"/>
      <c r="EM9" s="71"/>
      <c r="EN9" s="71"/>
      <c r="EO9" s="71"/>
      <c r="EP9" s="71"/>
      <c r="EQ9" s="71"/>
      <c r="ER9" s="71"/>
      <c r="ES9" s="71"/>
      <c r="ET9" s="71"/>
      <c r="EU9" s="71"/>
      <c r="EV9" s="71"/>
      <c r="EW9" s="71"/>
      <c r="EX9" s="71"/>
      <c r="EY9" s="71"/>
      <c r="EZ9" s="71"/>
      <c r="FA9" s="71"/>
      <c r="FB9" s="71"/>
      <c r="FC9" s="71"/>
      <c r="FD9" s="71"/>
      <c r="FE9" s="71"/>
      <c r="FF9" s="71"/>
      <c r="FG9" s="71"/>
      <c r="FH9" s="71"/>
      <c r="FI9" s="71"/>
      <c r="FJ9" s="71"/>
      <c r="FK9" s="71"/>
      <c r="FL9" s="71"/>
      <c r="FM9" s="71"/>
      <c r="FN9" s="71"/>
      <c r="FO9" s="71"/>
      <c r="FP9" s="71"/>
      <c r="FQ9" s="71"/>
      <c r="FR9" s="71"/>
      <c r="FS9" s="71"/>
      <c r="FT9" s="71"/>
      <c r="FU9" s="71"/>
      <c r="FV9" s="71"/>
      <c r="FW9" s="71"/>
      <c r="FX9" s="71"/>
      <c r="FY9" s="71"/>
      <c r="FZ9" s="71"/>
      <c r="GA9" s="71"/>
      <c r="GB9" s="71"/>
      <c r="GC9" s="71"/>
      <c r="GD9" s="71"/>
      <c r="GE9" s="71"/>
      <c r="GF9" s="71"/>
      <c r="GG9" s="71"/>
      <c r="GH9" s="71"/>
      <c r="GI9" s="71"/>
      <c r="GJ9" s="71"/>
      <c r="GK9" s="71"/>
      <c r="GL9" s="71"/>
      <c r="GM9" s="71"/>
      <c r="GN9" s="71"/>
      <c r="GO9" s="71"/>
      <c r="GP9" s="71"/>
      <c r="GQ9" s="71"/>
      <c r="GR9" s="71"/>
      <c r="GS9" s="71"/>
      <c r="GT9" s="71"/>
      <c r="GU9" s="71"/>
      <c r="GV9" s="71"/>
      <c r="GW9" s="71"/>
      <c r="GX9" s="71"/>
      <c r="GY9" s="71"/>
      <c r="GZ9" s="71"/>
      <c r="HA9" s="71"/>
      <c r="HB9" s="71"/>
      <c r="HC9" s="71"/>
      <c r="HD9" s="71"/>
      <c r="HE9" s="71"/>
      <c r="HF9" s="71"/>
      <c r="HG9" s="71"/>
      <c r="HH9" s="71"/>
      <c r="HI9" s="71"/>
      <c r="HJ9" s="71"/>
      <c r="HK9" s="71"/>
      <c r="HL9" s="71"/>
      <c r="HM9" s="71"/>
      <c r="HN9" s="71"/>
      <c r="HO9" s="71"/>
      <c r="HP9" s="71"/>
      <c r="HQ9" s="71"/>
      <c r="HR9" s="71"/>
      <c r="HS9" s="71"/>
      <c r="HT9" s="71"/>
      <c r="HU9" s="71"/>
      <c r="HV9" s="71"/>
      <c r="HW9" s="71"/>
      <c r="HX9" s="71"/>
      <c r="HY9" s="71"/>
      <c r="HZ9" s="71"/>
      <c r="IA9" s="71"/>
      <c r="IB9" s="71"/>
      <c r="IC9" s="71"/>
      <c r="ID9" s="71"/>
      <c r="IE9" s="71"/>
      <c r="IF9" s="71"/>
      <c r="IG9" s="71"/>
      <c r="IH9" s="71"/>
      <c r="II9" s="71"/>
      <c r="IJ9" s="71"/>
      <c r="IK9" s="71"/>
      <c r="IL9" s="71"/>
      <c r="IM9" s="71"/>
    </row>
    <row r="10" ht="21.75" customHeight="1" spans="1:247">
      <c r="A10" s="128" t="s">
        <v>77</v>
      </c>
      <c r="B10" s="106">
        <f t="shared" si="0"/>
        <v>289.34</v>
      </c>
      <c r="C10" s="106">
        <f t="shared" si="1"/>
        <v>289.34</v>
      </c>
      <c r="D10" s="155">
        <f>17.67+119.05+6.77+15.92+122.52+7.41</f>
        <v>289.34</v>
      </c>
      <c r="E10" s="155"/>
      <c r="F10" s="106"/>
      <c r="G10" s="106"/>
      <c r="H10" s="106"/>
      <c r="I10" s="156"/>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1"/>
      <c r="EG10" s="71"/>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1"/>
      <c r="FZ10" s="71"/>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1"/>
      <c r="HS10" s="71"/>
      <c r="HT10" s="71"/>
      <c r="HU10" s="71"/>
      <c r="HV10" s="71"/>
      <c r="HW10" s="71"/>
      <c r="HX10" s="71"/>
      <c r="HY10" s="71"/>
      <c r="HZ10" s="71"/>
      <c r="IA10" s="71"/>
      <c r="IB10" s="71"/>
      <c r="IC10" s="71"/>
      <c r="ID10" s="71"/>
      <c r="IE10" s="71"/>
      <c r="IF10" s="71"/>
      <c r="IG10" s="71"/>
      <c r="IH10" s="71"/>
      <c r="II10" s="71"/>
      <c r="IJ10" s="71"/>
      <c r="IK10" s="71"/>
      <c r="IL10" s="71"/>
      <c r="IM10" s="71"/>
    </row>
    <row r="11" ht="21.75" customHeight="1" spans="1:247">
      <c r="A11" s="128" t="s">
        <v>78</v>
      </c>
      <c r="B11" s="106"/>
      <c r="C11" s="106"/>
      <c r="D11" s="155"/>
      <c r="E11" s="155"/>
      <c r="F11" s="106"/>
      <c r="G11" s="106"/>
      <c r="H11" s="106"/>
      <c r="I11" s="156"/>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1"/>
      <c r="CK11" s="71"/>
      <c r="CL11" s="71"/>
      <c r="CM11" s="71"/>
      <c r="CN11" s="71"/>
      <c r="CO11" s="71"/>
      <c r="CP11" s="71"/>
      <c r="CQ11" s="71"/>
      <c r="CR11" s="71"/>
      <c r="CS11" s="71"/>
      <c r="CT11" s="71"/>
      <c r="CU11" s="71"/>
      <c r="CV11" s="71"/>
      <c r="CW11" s="71"/>
      <c r="CX11" s="71"/>
      <c r="CY11" s="71"/>
      <c r="CZ11" s="71"/>
      <c r="DA11" s="71"/>
      <c r="DB11" s="71"/>
      <c r="DC11" s="71"/>
      <c r="DD11" s="71"/>
      <c r="DE11" s="71"/>
      <c r="DF11" s="71"/>
      <c r="DG11" s="71"/>
      <c r="DH11" s="71"/>
      <c r="DI11" s="71"/>
      <c r="DJ11" s="71"/>
      <c r="DK11" s="71"/>
      <c r="DL11" s="71"/>
      <c r="DM11" s="71"/>
      <c r="DN11" s="71"/>
      <c r="DO11" s="71"/>
      <c r="DP11" s="71"/>
      <c r="DQ11" s="71"/>
      <c r="DR11" s="71"/>
      <c r="DS11" s="71"/>
      <c r="DT11" s="71"/>
      <c r="DU11" s="71"/>
      <c r="DV11" s="71"/>
      <c r="DW11" s="71"/>
      <c r="DX11" s="71"/>
      <c r="DY11" s="71"/>
      <c r="DZ11" s="71"/>
      <c r="EA11" s="71"/>
      <c r="EB11" s="71"/>
      <c r="EC11" s="71"/>
      <c r="ED11" s="71"/>
      <c r="EE11" s="71"/>
      <c r="EF11" s="71"/>
      <c r="EG11" s="71"/>
      <c r="EH11" s="71"/>
      <c r="EI11" s="71"/>
      <c r="EJ11" s="71"/>
      <c r="EK11" s="71"/>
      <c r="EL11" s="71"/>
      <c r="EM11" s="71"/>
      <c r="EN11" s="71"/>
      <c r="EO11" s="71"/>
      <c r="EP11" s="71"/>
      <c r="EQ11" s="71"/>
      <c r="ER11" s="71"/>
      <c r="ES11" s="71"/>
      <c r="ET11" s="71"/>
      <c r="EU11" s="71"/>
      <c r="EV11" s="71"/>
      <c r="EW11" s="71"/>
      <c r="EX11" s="71"/>
      <c r="EY11" s="71"/>
      <c r="EZ11" s="71"/>
      <c r="FA11" s="71"/>
      <c r="FB11" s="71"/>
      <c r="FC11" s="71"/>
      <c r="FD11" s="71"/>
      <c r="FE11" s="71"/>
      <c r="FF11" s="71"/>
      <c r="FG11" s="71"/>
      <c r="FH11" s="71"/>
      <c r="FI11" s="71"/>
      <c r="FJ11" s="71"/>
      <c r="FK11" s="71"/>
      <c r="FL11" s="71"/>
      <c r="FM11" s="71"/>
      <c r="FN11" s="71"/>
      <c r="FO11" s="71"/>
      <c r="FP11" s="71"/>
      <c r="FQ11" s="71"/>
      <c r="FR11" s="71"/>
      <c r="FS11" s="71"/>
      <c r="FT11" s="71"/>
      <c r="FU11" s="71"/>
      <c r="FV11" s="71"/>
      <c r="FW11" s="71"/>
      <c r="FX11" s="71"/>
      <c r="FY11" s="71"/>
      <c r="FZ11" s="71"/>
      <c r="GA11" s="71"/>
      <c r="GB11" s="71"/>
      <c r="GC11" s="71"/>
      <c r="GD11" s="71"/>
      <c r="GE11" s="71"/>
      <c r="GF11" s="71"/>
      <c r="GG11" s="71"/>
      <c r="GH11" s="71"/>
      <c r="GI11" s="71"/>
      <c r="GJ11" s="71"/>
      <c r="GK11" s="71"/>
      <c r="GL11" s="71"/>
      <c r="GM11" s="71"/>
      <c r="GN11" s="71"/>
      <c r="GO11" s="71"/>
      <c r="GP11" s="71"/>
      <c r="GQ11" s="71"/>
      <c r="GR11" s="71"/>
      <c r="GS11" s="71"/>
      <c r="GT11" s="71"/>
      <c r="GU11" s="71"/>
      <c r="GV11" s="71"/>
      <c r="GW11" s="71"/>
      <c r="GX11" s="71"/>
      <c r="GY11" s="71"/>
      <c r="GZ11" s="71"/>
      <c r="HA11" s="71"/>
      <c r="HB11" s="71"/>
      <c r="HC11" s="71"/>
      <c r="HD11" s="71"/>
      <c r="HE11" s="71"/>
      <c r="HF11" s="71"/>
      <c r="HG11" s="71"/>
      <c r="HH11" s="71"/>
      <c r="HI11" s="71"/>
      <c r="HJ11" s="71"/>
      <c r="HK11" s="71"/>
      <c r="HL11" s="71"/>
      <c r="HM11" s="71"/>
      <c r="HN11" s="71"/>
      <c r="HO11" s="71"/>
      <c r="HP11" s="71"/>
      <c r="HQ11" s="71"/>
      <c r="HR11" s="71"/>
      <c r="HS11" s="71"/>
      <c r="HT11" s="71"/>
      <c r="HU11" s="71"/>
      <c r="HV11" s="71"/>
      <c r="HW11" s="71"/>
      <c r="HX11" s="71"/>
      <c r="HY11" s="71"/>
      <c r="HZ11" s="71"/>
      <c r="IA11" s="71"/>
      <c r="IB11" s="71"/>
      <c r="IC11" s="71"/>
      <c r="ID11" s="71"/>
      <c r="IE11" s="71"/>
      <c r="IF11" s="71"/>
      <c r="IG11" s="71"/>
      <c r="IH11" s="71"/>
      <c r="II11" s="71"/>
      <c r="IJ11" s="71"/>
      <c r="IK11" s="71"/>
      <c r="IL11" s="71"/>
      <c r="IM11" s="71"/>
    </row>
    <row r="12" ht="21.75" customHeight="1" spans="1:247">
      <c r="A12" s="128" t="s">
        <v>79</v>
      </c>
      <c r="B12" s="106">
        <f t="shared" si="0"/>
        <v>127.79</v>
      </c>
      <c r="C12" s="106">
        <f t="shared" si="1"/>
        <v>127.79</v>
      </c>
      <c r="D12" s="155">
        <f>58.89+68.9</f>
        <v>127.79</v>
      </c>
      <c r="E12" s="155"/>
      <c r="F12" s="106"/>
      <c r="G12" s="106"/>
      <c r="H12" s="106"/>
      <c r="I12" s="156"/>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1"/>
      <c r="EG12" s="71"/>
      <c r="EH12" s="71"/>
      <c r="EI12" s="71"/>
      <c r="EJ12" s="71"/>
      <c r="EK12" s="71"/>
      <c r="EL12" s="71"/>
      <c r="EM12" s="71"/>
      <c r="EN12" s="71"/>
      <c r="EO12" s="71"/>
      <c r="EP12" s="71"/>
      <c r="EQ12" s="71"/>
      <c r="ER12" s="71"/>
      <c r="ES12" s="71"/>
      <c r="ET12" s="71"/>
      <c r="EU12" s="71"/>
      <c r="EV12" s="71"/>
      <c r="EW12" s="71"/>
      <c r="EX12" s="71"/>
      <c r="EY12" s="71"/>
      <c r="EZ12" s="71"/>
      <c r="FA12" s="71"/>
      <c r="FB12" s="71"/>
      <c r="FC12" s="71"/>
      <c r="FD12" s="71"/>
      <c r="FE12" s="71"/>
      <c r="FF12" s="71"/>
      <c r="FG12" s="71"/>
      <c r="FH12" s="71"/>
      <c r="FI12" s="71"/>
      <c r="FJ12" s="71"/>
      <c r="FK12" s="71"/>
      <c r="FL12" s="71"/>
      <c r="FM12" s="71"/>
      <c r="FN12" s="71"/>
      <c r="FO12" s="71"/>
      <c r="FP12" s="71"/>
      <c r="FQ12" s="71"/>
      <c r="FR12" s="71"/>
      <c r="FS12" s="71"/>
      <c r="FT12" s="71"/>
      <c r="FU12" s="71"/>
      <c r="FV12" s="71"/>
      <c r="FW12" s="71"/>
      <c r="FX12" s="71"/>
      <c r="FY12" s="71"/>
      <c r="FZ12" s="71"/>
      <c r="GA12" s="71"/>
      <c r="GB12" s="71"/>
      <c r="GC12" s="71"/>
      <c r="GD12" s="71"/>
      <c r="GE12" s="71"/>
      <c r="GF12" s="71"/>
      <c r="GG12" s="71"/>
      <c r="GH12" s="71"/>
      <c r="GI12" s="71"/>
      <c r="GJ12" s="71"/>
      <c r="GK12" s="71"/>
      <c r="GL12" s="71"/>
      <c r="GM12" s="71"/>
      <c r="GN12" s="71"/>
      <c r="GO12" s="71"/>
      <c r="GP12" s="71"/>
      <c r="GQ12" s="71"/>
      <c r="GR12" s="71"/>
      <c r="GS12" s="71"/>
      <c r="GT12" s="71"/>
      <c r="GU12" s="71"/>
      <c r="GV12" s="71"/>
      <c r="GW12" s="71"/>
      <c r="GX12" s="71"/>
      <c r="GY12" s="71"/>
      <c r="GZ12" s="71"/>
      <c r="HA12" s="71"/>
      <c r="HB12" s="71"/>
      <c r="HC12" s="71"/>
      <c r="HD12" s="71"/>
      <c r="HE12" s="71"/>
      <c r="HF12" s="71"/>
      <c r="HG12" s="71"/>
      <c r="HH12" s="71"/>
      <c r="HI12" s="71"/>
      <c r="HJ12" s="71"/>
      <c r="HK12" s="71"/>
      <c r="HL12" s="71"/>
      <c r="HM12" s="71"/>
      <c r="HN12" s="71"/>
      <c r="HO12" s="71"/>
      <c r="HP12" s="71"/>
      <c r="HQ12" s="71"/>
      <c r="HR12" s="71"/>
      <c r="HS12" s="71"/>
      <c r="HT12" s="71"/>
      <c r="HU12" s="71"/>
      <c r="HV12" s="71"/>
      <c r="HW12" s="71"/>
      <c r="HX12" s="71"/>
      <c r="HY12" s="71"/>
      <c r="HZ12" s="71"/>
      <c r="IA12" s="71"/>
      <c r="IB12" s="71"/>
      <c r="IC12" s="71"/>
      <c r="ID12" s="71"/>
      <c r="IE12" s="71"/>
      <c r="IF12" s="71"/>
      <c r="IG12" s="71"/>
      <c r="IH12" s="71"/>
      <c r="II12" s="71"/>
      <c r="IJ12" s="71"/>
      <c r="IK12" s="71"/>
      <c r="IL12" s="71"/>
      <c r="IM12" s="71"/>
    </row>
    <row r="13" ht="21.75" customHeight="1" spans="1:247">
      <c r="A13" s="128" t="s">
        <v>80</v>
      </c>
      <c r="B13" s="106">
        <f t="shared" si="0"/>
        <v>29</v>
      </c>
      <c r="C13" s="106">
        <f t="shared" si="1"/>
        <v>29</v>
      </c>
      <c r="D13" s="155"/>
      <c r="E13" s="155">
        <v>29</v>
      </c>
      <c r="F13" s="106"/>
      <c r="G13" s="106"/>
      <c r="H13" s="106"/>
      <c r="I13" s="156"/>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1"/>
      <c r="CK13" s="71"/>
      <c r="CL13" s="71"/>
      <c r="CM13" s="71"/>
      <c r="CN13" s="71"/>
      <c r="CO13" s="71"/>
      <c r="CP13" s="71"/>
      <c r="CQ13" s="71"/>
      <c r="CR13" s="71"/>
      <c r="CS13" s="71"/>
      <c r="CT13" s="71"/>
      <c r="CU13" s="71"/>
      <c r="CV13" s="71"/>
      <c r="CW13" s="71"/>
      <c r="CX13" s="71"/>
      <c r="CY13" s="71"/>
      <c r="CZ13" s="71"/>
      <c r="DA13" s="71"/>
      <c r="DB13" s="71"/>
      <c r="DC13" s="71"/>
      <c r="DD13" s="71"/>
      <c r="DE13" s="71"/>
      <c r="DF13" s="71"/>
      <c r="DG13" s="71"/>
      <c r="DH13" s="71"/>
      <c r="DI13" s="71"/>
      <c r="DJ13" s="71"/>
      <c r="DK13" s="71"/>
      <c r="DL13" s="71"/>
      <c r="DM13" s="71"/>
      <c r="DN13" s="71"/>
      <c r="DO13" s="71"/>
      <c r="DP13" s="71"/>
      <c r="DQ13" s="71"/>
      <c r="DR13" s="71"/>
      <c r="DS13" s="71"/>
      <c r="DT13" s="71"/>
      <c r="DU13" s="71"/>
      <c r="DV13" s="71"/>
      <c r="DW13" s="71"/>
      <c r="DX13" s="71"/>
      <c r="DY13" s="71"/>
      <c r="DZ13" s="71"/>
      <c r="EA13" s="71"/>
      <c r="EB13" s="71"/>
      <c r="EC13" s="71"/>
      <c r="ED13" s="71"/>
      <c r="EE13" s="71"/>
      <c r="EF13" s="71"/>
      <c r="EG13" s="71"/>
      <c r="EH13" s="71"/>
      <c r="EI13" s="71"/>
      <c r="EJ13" s="71"/>
      <c r="EK13" s="71"/>
      <c r="EL13" s="71"/>
      <c r="EM13" s="71"/>
      <c r="EN13" s="71"/>
      <c r="EO13" s="71"/>
      <c r="EP13" s="71"/>
      <c r="EQ13" s="71"/>
      <c r="ER13" s="71"/>
      <c r="ES13" s="71"/>
      <c r="ET13" s="71"/>
      <c r="EU13" s="71"/>
      <c r="EV13" s="71"/>
      <c r="EW13" s="71"/>
      <c r="EX13" s="71"/>
      <c r="EY13" s="71"/>
      <c r="EZ13" s="71"/>
      <c r="FA13" s="71"/>
      <c r="FB13" s="71"/>
      <c r="FC13" s="71"/>
      <c r="FD13" s="71"/>
      <c r="FE13" s="71"/>
      <c r="FF13" s="71"/>
      <c r="FG13" s="71"/>
      <c r="FH13" s="71"/>
      <c r="FI13" s="71"/>
      <c r="FJ13" s="71"/>
      <c r="FK13" s="71"/>
      <c r="FL13" s="71"/>
      <c r="FM13" s="71"/>
      <c r="FN13" s="71"/>
      <c r="FO13" s="71"/>
      <c r="FP13" s="71"/>
      <c r="FQ13" s="71"/>
      <c r="FR13" s="71"/>
      <c r="FS13" s="71"/>
      <c r="FT13" s="71"/>
      <c r="FU13" s="71"/>
      <c r="FV13" s="71"/>
      <c r="FW13" s="71"/>
      <c r="FX13" s="71"/>
      <c r="FY13" s="71"/>
      <c r="FZ13" s="71"/>
      <c r="GA13" s="71"/>
      <c r="GB13" s="71"/>
      <c r="GC13" s="71"/>
      <c r="GD13" s="71"/>
      <c r="GE13" s="71"/>
      <c r="GF13" s="71"/>
      <c r="GG13" s="71"/>
      <c r="GH13" s="71"/>
      <c r="GI13" s="71"/>
      <c r="GJ13" s="71"/>
      <c r="GK13" s="71"/>
      <c r="GL13" s="71"/>
      <c r="GM13" s="71"/>
      <c r="GN13" s="71"/>
      <c r="GO13" s="71"/>
      <c r="GP13" s="71"/>
      <c r="GQ13" s="71"/>
      <c r="GR13" s="71"/>
      <c r="GS13" s="71"/>
      <c r="GT13" s="71"/>
      <c r="GU13" s="71"/>
      <c r="GV13" s="71"/>
      <c r="GW13" s="71"/>
      <c r="GX13" s="71"/>
      <c r="GY13" s="71"/>
      <c r="GZ13" s="71"/>
      <c r="HA13" s="71"/>
      <c r="HB13" s="71"/>
      <c r="HC13" s="71"/>
      <c r="HD13" s="71"/>
      <c r="HE13" s="71"/>
      <c r="HF13" s="71"/>
      <c r="HG13" s="71"/>
      <c r="HH13" s="71"/>
      <c r="HI13" s="71"/>
      <c r="HJ13" s="71"/>
      <c r="HK13" s="71"/>
      <c r="HL13" s="71"/>
      <c r="HM13" s="71"/>
      <c r="HN13" s="71"/>
      <c r="HO13" s="71"/>
      <c r="HP13" s="71"/>
      <c r="HQ13" s="71"/>
      <c r="HR13" s="71"/>
      <c r="HS13" s="71"/>
      <c r="HT13" s="71"/>
      <c r="HU13" s="71"/>
      <c r="HV13" s="71"/>
      <c r="HW13" s="71"/>
      <c r="HX13" s="71"/>
      <c r="HY13" s="71"/>
      <c r="HZ13" s="71"/>
      <c r="IA13" s="71"/>
      <c r="IB13" s="71"/>
      <c r="IC13" s="71"/>
      <c r="ID13" s="71"/>
      <c r="IE13" s="71"/>
      <c r="IF13" s="71"/>
      <c r="IG13" s="71"/>
      <c r="IH13" s="71"/>
      <c r="II13" s="71"/>
      <c r="IJ13" s="71"/>
      <c r="IK13" s="71"/>
      <c r="IL13" s="71"/>
      <c r="IM13" s="71"/>
    </row>
    <row r="14" ht="21.75" customHeight="1" spans="1:247">
      <c r="A14" s="128" t="s">
        <v>81</v>
      </c>
      <c r="B14" s="106">
        <f t="shared" si="0"/>
        <v>56.77</v>
      </c>
      <c r="C14" s="106">
        <f t="shared" si="1"/>
        <v>56.77</v>
      </c>
      <c r="D14" s="155">
        <f>26.66+0.34+29.4+0.37</f>
        <v>56.77</v>
      </c>
      <c r="E14" s="155"/>
      <c r="F14" s="106"/>
      <c r="G14" s="106"/>
      <c r="H14" s="106"/>
      <c r="I14" s="156"/>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c r="GC14" s="71"/>
      <c r="GD14" s="71"/>
      <c r="GE14" s="71"/>
      <c r="GF14" s="71"/>
      <c r="GG14" s="71"/>
      <c r="GH14" s="71"/>
      <c r="GI14" s="71"/>
      <c r="GJ14" s="71"/>
      <c r="GK14" s="71"/>
      <c r="GL14" s="71"/>
      <c r="GM14" s="71"/>
      <c r="GN14" s="71"/>
      <c r="GO14" s="71"/>
      <c r="GP14" s="71"/>
      <c r="GQ14" s="71"/>
      <c r="GR14" s="71"/>
      <c r="GS14" s="71"/>
      <c r="GT14" s="71"/>
      <c r="GU14" s="71"/>
      <c r="GV14" s="71"/>
      <c r="GW14" s="71"/>
      <c r="GX14" s="71"/>
      <c r="GY14" s="71"/>
      <c r="GZ14" s="71"/>
      <c r="HA14" s="71"/>
      <c r="HB14" s="71"/>
      <c r="HC14" s="71"/>
      <c r="HD14" s="71"/>
      <c r="HE14" s="71"/>
      <c r="HF14" s="71"/>
      <c r="HG14" s="71"/>
      <c r="HH14" s="71"/>
      <c r="HI14" s="71"/>
      <c r="HJ14" s="71"/>
      <c r="HK14" s="71"/>
      <c r="HL14" s="71"/>
      <c r="HM14" s="71"/>
      <c r="HN14" s="71"/>
      <c r="HO14" s="71"/>
      <c r="HP14" s="71"/>
      <c r="HQ14" s="71"/>
      <c r="HR14" s="71"/>
      <c r="HS14" s="71"/>
      <c r="HT14" s="71"/>
      <c r="HU14" s="71"/>
      <c r="HV14" s="71"/>
      <c r="HW14" s="71"/>
      <c r="HX14" s="71"/>
      <c r="HY14" s="71"/>
      <c r="HZ14" s="71"/>
      <c r="IA14" s="71"/>
      <c r="IB14" s="71"/>
      <c r="IC14" s="71"/>
      <c r="ID14" s="71"/>
      <c r="IE14" s="71"/>
      <c r="IF14" s="71"/>
      <c r="IG14" s="71"/>
      <c r="IH14" s="71"/>
      <c r="II14" s="71"/>
      <c r="IJ14" s="71"/>
      <c r="IK14" s="71"/>
      <c r="IL14" s="71"/>
      <c r="IM14" s="71"/>
    </row>
    <row r="15" ht="21.75" customHeight="1" spans="1:247">
      <c r="A15" s="128" t="s">
        <v>82</v>
      </c>
      <c r="B15" s="106">
        <f t="shared" si="0"/>
        <v>9.46</v>
      </c>
      <c r="C15" s="106">
        <f t="shared" si="1"/>
        <v>9.46</v>
      </c>
      <c r="D15" s="155">
        <f>2.05+1.93+2.62+2.86</f>
        <v>9.46</v>
      </c>
      <c r="E15" s="155"/>
      <c r="F15" s="106"/>
      <c r="G15" s="106"/>
      <c r="H15" s="106"/>
      <c r="I15" s="156"/>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71"/>
      <c r="IG15" s="71"/>
      <c r="IH15" s="71"/>
      <c r="II15" s="71"/>
      <c r="IJ15" s="71"/>
      <c r="IK15" s="71"/>
      <c r="IL15" s="71"/>
      <c r="IM15" s="71"/>
    </row>
    <row r="16" ht="21.75" customHeight="1" spans="1:247">
      <c r="A16" s="128" t="s">
        <v>39</v>
      </c>
      <c r="B16" s="106">
        <f t="shared" si="0"/>
        <v>94.06</v>
      </c>
      <c r="C16" s="106">
        <f t="shared" si="1"/>
        <v>94.06</v>
      </c>
      <c r="D16" s="155">
        <f>49+45.06</f>
        <v>94.06</v>
      </c>
      <c r="E16" s="155"/>
      <c r="F16" s="106"/>
      <c r="G16" s="106"/>
      <c r="H16" s="106"/>
      <c r="I16" s="156"/>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71"/>
      <c r="CN16" s="71"/>
      <c r="CO16" s="71"/>
      <c r="CP16" s="71"/>
      <c r="CQ16" s="71"/>
      <c r="CR16" s="71"/>
      <c r="CS16" s="71"/>
      <c r="CT16" s="71"/>
      <c r="CU16" s="71"/>
      <c r="CV16" s="71"/>
      <c r="CW16" s="71"/>
      <c r="CX16" s="71"/>
      <c r="CY16" s="71"/>
      <c r="CZ16" s="71"/>
      <c r="DA16" s="71"/>
      <c r="DB16" s="71"/>
      <c r="DC16" s="71"/>
      <c r="DD16" s="71"/>
      <c r="DE16" s="71"/>
      <c r="DF16" s="71"/>
      <c r="DG16" s="71"/>
      <c r="DH16" s="71"/>
      <c r="DI16" s="71"/>
      <c r="DJ16" s="71"/>
      <c r="DK16" s="71"/>
      <c r="DL16" s="71"/>
      <c r="DM16" s="71"/>
      <c r="DN16" s="71"/>
      <c r="DO16" s="71"/>
      <c r="DP16" s="71"/>
      <c r="DQ16" s="71"/>
      <c r="DR16" s="71"/>
      <c r="DS16" s="71"/>
      <c r="DT16" s="71"/>
      <c r="DU16" s="71"/>
      <c r="DV16" s="71"/>
      <c r="DW16" s="71"/>
      <c r="DX16" s="71"/>
      <c r="DY16" s="71"/>
      <c r="DZ16" s="71"/>
      <c r="EA16" s="71"/>
      <c r="EB16" s="71"/>
      <c r="EC16" s="71"/>
      <c r="ED16" s="71"/>
      <c r="EE16" s="71"/>
      <c r="EF16" s="71"/>
      <c r="EG16" s="71"/>
      <c r="EH16" s="71"/>
      <c r="EI16" s="71"/>
      <c r="EJ16" s="71"/>
      <c r="EK16" s="71"/>
      <c r="EL16" s="71"/>
      <c r="EM16" s="71"/>
      <c r="EN16" s="71"/>
      <c r="EO16" s="71"/>
      <c r="EP16" s="71"/>
      <c r="EQ16" s="71"/>
      <c r="ER16" s="71"/>
      <c r="ES16" s="71"/>
      <c r="ET16" s="71"/>
      <c r="EU16" s="71"/>
      <c r="EV16" s="71"/>
      <c r="EW16" s="71"/>
      <c r="EX16" s="71"/>
      <c r="EY16" s="71"/>
      <c r="EZ16" s="71"/>
      <c r="FA16" s="71"/>
      <c r="FB16" s="71"/>
      <c r="FC16" s="71"/>
      <c r="FD16" s="71"/>
      <c r="FE16" s="71"/>
      <c r="FF16" s="71"/>
      <c r="FG16" s="71"/>
      <c r="FH16" s="71"/>
      <c r="FI16" s="71"/>
      <c r="FJ16" s="71"/>
      <c r="FK16" s="71"/>
      <c r="FL16" s="71"/>
      <c r="FM16" s="71"/>
      <c r="FN16" s="71"/>
      <c r="FO16" s="71"/>
      <c r="FP16" s="71"/>
      <c r="FQ16" s="71"/>
      <c r="FR16" s="71"/>
      <c r="FS16" s="71"/>
      <c r="FT16" s="71"/>
      <c r="FU16" s="71"/>
      <c r="FV16" s="71"/>
      <c r="FW16" s="71"/>
      <c r="FX16" s="71"/>
      <c r="FY16" s="71"/>
      <c r="FZ16" s="71"/>
      <c r="GA16" s="71"/>
      <c r="GB16" s="71"/>
      <c r="GC16" s="71"/>
      <c r="GD16" s="71"/>
      <c r="GE16" s="71"/>
      <c r="GF16" s="71"/>
      <c r="GG16" s="71"/>
      <c r="GH16" s="71"/>
      <c r="GI16" s="71"/>
      <c r="GJ16" s="71"/>
      <c r="GK16" s="71"/>
      <c r="GL16" s="71"/>
      <c r="GM16" s="71"/>
      <c r="GN16" s="71"/>
      <c r="GO16" s="71"/>
      <c r="GP16" s="71"/>
      <c r="GQ16" s="71"/>
      <c r="GR16" s="71"/>
      <c r="GS16" s="71"/>
      <c r="GT16" s="71"/>
      <c r="GU16" s="71"/>
      <c r="GV16" s="71"/>
      <c r="GW16" s="71"/>
      <c r="GX16" s="71"/>
      <c r="GY16" s="71"/>
      <c r="GZ16" s="71"/>
      <c r="HA16" s="71"/>
      <c r="HB16" s="71"/>
      <c r="HC16" s="71"/>
      <c r="HD16" s="71"/>
      <c r="HE16" s="71"/>
      <c r="HF16" s="71"/>
      <c r="HG16" s="71"/>
      <c r="HH16" s="71"/>
      <c r="HI16" s="71"/>
      <c r="HJ16" s="71"/>
      <c r="HK16" s="71"/>
      <c r="HL16" s="71"/>
      <c r="HM16" s="71"/>
      <c r="HN16" s="71"/>
      <c r="HO16" s="71"/>
      <c r="HP16" s="71"/>
      <c r="HQ16" s="71"/>
      <c r="HR16" s="71"/>
      <c r="HS16" s="71"/>
      <c r="HT16" s="71"/>
      <c r="HU16" s="71"/>
      <c r="HV16" s="71"/>
      <c r="HW16" s="71"/>
      <c r="HX16" s="71"/>
      <c r="HY16" s="71"/>
      <c r="HZ16" s="71"/>
      <c r="IA16" s="71"/>
      <c r="IB16" s="71"/>
      <c r="IC16" s="71"/>
      <c r="ID16" s="71"/>
      <c r="IE16" s="71"/>
      <c r="IF16" s="71"/>
      <c r="IG16" s="71"/>
      <c r="IH16" s="71"/>
      <c r="II16" s="71"/>
      <c r="IJ16" s="71"/>
      <c r="IK16" s="71"/>
      <c r="IL16" s="71"/>
      <c r="IM16" s="71"/>
    </row>
    <row r="17" ht="21.75" customHeight="1" spans="1:247">
      <c r="A17" s="128" t="s">
        <v>40</v>
      </c>
      <c r="B17" s="106">
        <f t="shared" si="0"/>
        <v>6.08</v>
      </c>
      <c r="C17" s="106">
        <f t="shared" si="1"/>
        <v>6.08</v>
      </c>
      <c r="D17" s="155">
        <v>6.08</v>
      </c>
      <c r="E17" s="155"/>
      <c r="F17" s="106"/>
      <c r="G17" s="106"/>
      <c r="H17" s="106"/>
      <c r="I17" s="156"/>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c r="CH17" s="71"/>
      <c r="CI17" s="71"/>
      <c r="CJ17" s="71"/>
      <c r="CK17" s="71"/>
      <c r="CL17" s="71"/>
      <c r="CM17" s="71"/>
      <c r="CN17" s="71"/>
      <c r="CO17" s="71"/>
      <c r="CP17" s="71"/>
      <c r="CQ17" s="71"/>
      <c r="CR17" s="71"/>
      <c r="CS17" s="71"/>
      <c r="CT17" s="71"/>
      <c r="CU17" s="71"/>
      <c r="CV17" s="71"/>
      <c r="CW17" s="71"/>
      <c r="CX17" s="71"/>
      <c r="CY17" s="71"/>
      <c r="CZ17" s="71"/>
      <c r="DA17" s="71"/>
      <c r="DB17" s="71"/>
      <c r="DC17" s="71"/>
      <c r="DD17" s="71"/>
      <c r="DE17" s="71"/>
      <c r="DF17" s="71"/>
      <c r="DG17" s="71"/>
      <c r="DH17" s="71"/>
      <c r="DI17" s="71"/>
      <c r="DJ17" s="71"/>
      <c r="DK17" s="71"/>
      <c r="DL17" s="71"/>
      <c r="DM17" s="71"/>
      <c r="DN17" s="71"/>
      <c r="DO17" s="71"/>
      <c r="DP17" s="71"/>
      <c r="DQ17" s="71"/>
      <c r="DR17" s="71"/>
      <c r="DS17" s="71"/>
      <c r="DT17" s="71"/>
      <c r="DU17" s="71"/>
      <c r="DV17" s="71"/>
      <c r="DW17" s="71"/>
      <c r="DX17" s="71"/>
      <c r="DY17" s="71"/>
      <c r="DZ17" s="71"/>
      <c r="EA17" s="71"/>
      <c r="EB17" s="71"/>
      <c r="EC17" s="71"/>
      <c r="ED17" s="71"/>
      <c r="EE17" s="71"/>
      <c r="EF17" s="71"/>
      <c r="EG17" s="71"/>
      <c r="EH17" s="71"/>
      <c r="EI17" s="71"/>
      <c r="EJ17" s="71"/>
      <c r="EK17" s="71"/>
      <c r="EL17" s="71"/>
      <c r="EM17" s="71"/>
      <c r="EN17" s="71"/>
      <c r="EO17" s="71"/>
      <c r="EP17" s="71"/>
      <c r="EQ17" s="71"/>
      <c r="ER17" s="71"/>
      <c r="ES17" s="71"/>
      <c r="ET17" s="71"/>
      <c r="EU17" s="71"/>
      <c r="EV17" s="71"/>
      <c r="EW17" s="71"/>
      <c r="EX17" s="71"/>
      <c r="EY17" s="71"/>
      <c r="EZ17" s="71"/>
      <c r="FA17" s="71"/>
      <c r="FB17" s="71"/>
      <c r="FC17" s="71"/>
      <c r="FD17" s="71"/>
      <c r="FE17" s="71"/>
      <c r="FF17" s="71"/>
      <c r="FG17" s="71"/>
      <c r="FH17" s="71"/>
      <c r="FI17" s="71"/>
      <c r="FJ17" s="71"/>
      <c r="FK17" s="71"/>
      <c r="FL17" s="71"/>
      <c r="FM17" s="71"/>
      <c r="FN17" s="71"/>
      <c r="FO17" s="71"/>
      <c r="FP17" s="71"/>
      <c r="FQ17" s="71"/>
      <c r="FR17" s="71"/>
      <c r="FS17" s="71"/>
      <c r="FT17" s="71"/>
      <c r="FU17" s="71"/>
      <c r="FV17" s="71"/>
      <c r="FW17" s="71"/>
      <c r="FX17" s="71"/>
      <c r="FY17" s="71"/>
      <c r="FZ17" s="71"/>
      <c r="GA17" s="71"/>
      <c r="GB17" s="71"/>
      <c r="GC17" s="71"/>
      <c r="GD17" s="71"/>
      <c r="GE17" s="71"/>
      <c r="GF17" s="71"/>
      <c r="GG17" s="71"/>
      <c r="GH17" s="71"/>
      <c r="GI17" s="71"/>
      <c r="GJ17" s="71"/>
      <c r="GK17" s="71"/>
      <c r="GL17" s="71"/>
      <c r="GM17" s="71"/>
      <c r="GN17" s="71"/>
      <c r="GO17" s="71"/>
      <c r="GP17" s="71"/>
      <c r="GQ17" s="71"/>
      <c r="GR17" s="71"/>
      <c r="GS17" s="71"/>
      <c r="GT17" s="71"/>
      <c r="GU17" s="71"/>
      <c r="GV17" s="71"/>
      <c r="GW17" s="71"/>
      <c r="GX17" s="71"/>
      <c r="GY17" s="71"/>
      <c r="GZ17" s="71"/>
      <c r="HA17" s="71"/>
      <c r="HB17" s="71"/>
      <c r="HC17" s="71"/>
      <c r="HD17" s="71"/>
      <c r="HE17" s="71"/>
      <c r="HF17" s="71"/>
      <c r="HG17" s="71"/>
      <c r="HH17" s="71"/>
      <c r="HI17" s="71"/>
      <c r="HJ17" s="71"/>
      <c r="HK17" s="71"/>
      <c r="HL17" s="71"/>
      <c r="HM17" s="71"/>
      <c r="HN17" s="71"/>
      <c r="HO17" s="71"/>
      <c r="HP17" s="71"/>
      <c r="HQ17" s="71"/>
      <c r="HR17" s="71"/>
      <c r="HS17" s="71"/>
      <c r="HT17" s="71"/>
      <c r="HU17" s="71"/>
      <c r="HV17" s="71"/>
      <c r="HW17" s="71"/>
      <c r="HX17" s="71"/>
      <c r="HY17" s="71"/>
      <c r="HZ17" s="71"/>
      <c r="IA17" s="71"/>
      <c r="IB17" s="71"/>
      <c r="IC17" s="71"/>
      <c r="ID17" s="71"/>
      <c r="IE17" s="71"/>
      <c r="IF17" s="71"/>
      <c r="IG17" s="71"/>
      <c r="IH17" s="71"/>
      <c r="II17" s="71"/>
      <c r="IJ17" s="71"/>
      <c r="IK17" s="71"/>
      <c r="IL17" s="71"/>
      <c r="IM17" s="71"/>
    </row>
    <row r="18" ht="21.75" customHeight="1" spans="1:247">
      <c r="A18" s="127" t="s">
        <v>83</v>
      </c>
      <c r="B18" s="106">
        <f t="shared" si="0"/>
        <v>36.96</v>
      </c>
      <c r="C18" s="106">
        <f>D18</f>
        <v>36.96</v>
      </c>
      <c r="D18" s="155">
        <f>D19+D20+D21+D22+D23+D24+D25+D26+D27+D28+D29+D30+D31+D32+D33</f>
        <v>36.96</v>
      </c>
      <c r="E18" s="155"/>
      <c r="F18" s="106"/>
      <c r="G18" s="106"/>
      <c r="H18" s="106"/>
      <c r="I18" s="156"/>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c r="CC18" s="71"/>
      <c r="CD18" s="71"/>
      <c r="CE18" s="71"/>
      <c r="CF18" s="71"/>
      <c r="CG18" s="71"/>
      <c r="CH18" s="71"/>
      <c r="CI18" s="71"/>
      <c r="CJ18" s="71"/>
      <c r="CK18" s="71"/>
      <c r="CL18" s="71"/>
      <c r="CM18" s="71"/>
      <c r="CN18" s="71"/>
      <c r="CO18" s="71"/>
      <c r="CP18" s="71"/>
      <c r="CQ18" s="71"/>
      <c r="CR18" s="71"/>
      <c r="CS18" s="71"/>
      <c r="CT18" s="71"/>
      <c r="CU18" s="71"/>
      <c r="CV18" s="71"/>
      <c r="CW18" s="71"/>
      <c r="CX18" s="71"/>
      <c r="CY18" s="71"/>
      <c r="CZ18" s="71"/>
      <c r="DA18" s="71"/>
      <c r="DB18" s="71"/>
      <c r="DC18" s="71"/>
      <c r="DD18" s="71"/>
      <c r="DE18" s="71"/>
      <c r="DF18" s="71"/>
      <c r="DG18" s="71"/>
      <c r="DH18" s="71"/>
      <c r="DI18" s="71"/>
      <c r="DJ18" s="71"/>
      <c r="DK18" s="71"/>
      <c r="DL18" s="71"/>
      <c r="DM18" s="71"/>
      <c r="DN18" s="71"/>
      <c r="DO18" s="71"/>
      <c r="DP18" s="71"/>
      <c r="DQ18" s="71"/>
      <c r="DR18" s="71"/>
      <c r="DS18" s="71"/>
      <c r="DT18" s="71"/>
      <c r="DU18" s="71"/>
      <c r="DV18" s="71"/>
      <c r="DW18" s="71"/>
      <c r="DX18" s="71"/>
      <c r="DY18" s="71"/>
      <c r="DZ18" s="71"/>
      <c r="EA18" s="71"/>
      <c r="EB18" s="71"/>
      <c r="EC18" s="71"/>
      <c r="ED18" s="71"/>
      <c r="EE18" s="71"/>
      <c r="EF18" s="71"/>
      <c r="EG18" s="71"/>
      <c r="EH18" s="71"/>
      <c r="EI18" s="71"/>
      <c r="EJ18" s="71"/>
      <c r="EK18" s="71"/>
      <c r="EL18" s="71"/>
      <c r="EM18" s="71"/>
      <c r="EN18" s="71"/>
      <c r="EO18" s="71"/>
      <c r="EP18" s="71"/>
      <c r="EQ18" s="71"/>
      <c r="ER18" s="71"/>
      <c r="ES18" s="71"/>
      <c r="ET18" s="71"/>
      <c r="EU18" s="71"/>
      <c r="EV18" s="71"/>
      <c r="EW18" s="71"/>
      <c r="EX18" s="71"/>
      <c r="EY18" s="71"/>
      <c r="EZ18" s="71"/>
      <c r="FA18" s="71"/>
      <c r="FB18" s="71"/>
      <c r="FC18" s="71"/>
      <c r="FD18" s="71"/>
      <c r="FE18" s="71"/>
      <c r="FF18" s="71"/>
      <c r="FG18" s="71"/>
      <c r="FH18" s="71"/>
      <c r="FI18" s="71"/>
      <c r="FJ18" s="71"/>
      <c r="FK18" s="71"/>
      <c r="FL18" s="71"/>
      <c r="FM18" s="71"/>
      <c r="FN18" s="71"/>
      <c r="FO18" s="71"/>
      <c r="FP18" s="71"/>
      <c r="FQ18" s="71"/>
      <c r="FR18" s="71"/>
      <c r="FS18" s="71"/>
      <c r="FT18" s="71"/>
      <c r="FU18" s="71"/>
      <c r="FV18" s="71"/>
      <c r="FW18" s="71"/>
      <c r="FX18" s="71"/>
      <c r="FY18" s="71"/>
      <c r="FZ18" s="71"/>
      <c r="GA18" s="71"/>
      <c r="GB18" s="71"/>
      <c r="GC18" s="71"/>
      <c r="GD18" s="71"/>
      <c r="GE18" s="71"/>
      <c r="GF18" s="71"/>
      <c r="GG18" s="71"/>
      <c r="GH18" s="71"/>
      <c r="GI18" s="71"/>
      <c r="GJ18" s="71"/>
      <c r="GK18" s="71"/>
      <c r="GL18" s="71"/>
      <c r="GM18" s="71"/>
      <c r="GN18" s="71"/>
      <c r="GO18" s="71"/>
      <c r="GP18" s="71"/>
      <c r="GQ18" s="71"/>
      <c r="GR18" s="71"/>
      <c r="GS18" s="71"/>
      <c r="GT18" s="71"/>
      <c r="GU18" s="71"/>
      <c r="GV18" s="71"/>
      <c r="GW18" s="71"/>
      <c r="GX18" s="71"/>
      <c r="GY18" s="71"/>
      <c r="GZ18" s="71"/>
      <c r="HA18" s="71"/>
      <c r="HB18" s="71"/>
      <c r="HC18" s="71"/>
      <c r="HD18" s="71"/>
      <c r="HE18" s="71"/>
      <c r="HF18" s="71"/>
      <c r="HG18" s="71"/>
      <c r="HH18" s="71"/>
      <c r="HI18" s="71"/>
      <c r="HJ18" s="71"/>
      <c r="HK18" s="71"/>
      <c r="HL18" s="71"/>
      <c r="HM18" s="71"/>
      <c r="HN18" s="71"/>
      <c r="HO18" s="71"/>
      <c r="HP18" s="71"/>
      <c r="HQ18" s="71"/>
      <c r="HR18" s="71"/>
      <c r="HS18" s="71"/>
      <c r="HT18" s="71"/>
      <c r="HU18" s="71"/>
      <c r="HV18" s="71"/>
      <c r="HW18" s="71"/>
      <c r="HX18" s="71"/>
      <c r="HY18" s="71"/>
      <c r="HZ18" s="71"/>
      <c r="IA18" s="71"/>
      <c r="IB18" s="71"/>
      <c r="IC18" s="71"/>
      <c r="ID18" s="71"/>
      <c r="IE18" s="71"/>
      <c r="IF18" s="71"/>
      <c r="IG18" s="71"/>
      <c r="IH18" s="71"/>
      <c r="II18" s="71"/>
      <c r="IJ18" s="71"/>
      <c r="IK18" s="71"/>
      <c r="IL18" s="71"/>
      <c r="IM18" s="71"/>
    </row>
    <row r="19" ht="21.75" customHeight="1" spans="1:247">
      <c r="A19" s="128" t="s">
        <v>42</v>
      </c>
      <c r="B19" s="106">
        <f t="shared" ref="B19:B33" si="2">C19</f>
        <v>8.96</v>
      </c>
      <c r="C19" s="106">
        <f t="shared" ref="C19:C33" si="3">D19</f>
        <v>8.96</v>
      </c>
      <c r="D19" s="155">
        <v>8.96</v>
      </c>
      <c r="E19" s="155"/>
      <c r="F19" s="106"/>
      <c r="G19" s="106"/>
      <c r="H19" s="106"/>
      <c r="I19" s="156"/>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c r="CJ19" s="71"/>
      <c r="CK19" s="71"/>
      <c r="CL19" s="71"/>
      <c r="CM19" s="71"/>
      <c r="CN19" s="71"/>
      <c r="CO19" s="71"/>
      <c r="CP19" s="71"/>
      <c r="CQ19" s="71"/>
      <c r="CR19" s="71"/>
      <c r="CS19" s="71"/>
      <c r="CT19" s="71"/>
      <c r="CU19" s="71"/>
      <c r="CV19" s="71"/>
      <c r="CW19" s="71"/>
      <c r="CX19" s="71"/>
      <c r="CY19" s="71"/>
      <c r="CZ19" s="71"/>
      <c r="DA19" s="71"/>
      <c r="DB19" s="71"/>
      <c r="DC19" s="71"/>
      <c r="DD19" s="71"/>
      <c r="DE19" s="71"/>
      <c r="DF19" s="71"/>
      <c r="DG19" s="71"/>
      <c r="DH19" s="71"/>
      <c r="DI19" s="71"/>
      <c r="DJ19" s="71"/>
      <c r="DK19" s="71"/>
      <c r="DL19" s="71"/>
      <c r="DM19" s="71"/>
      <c r="DN19" s="71"/>
      <c r="DO19" s="71"/>
      <c r="DP19" s="71"/>
      <c r="DQ19" s="71"/>
      <c r="DR19" s="71"/>
      <c r="DS19" s="71"/>
      <c r="DT19" s="71"/>
      <c r="DU19" s="71"/>
      <c r="DV19" s="71"/>
      <c r="DW19" s="71"/>
      <c r="DX19" s="71"/>
      <c r="DY19" s="71"/>
      <c r="DZ19" s="71"/>
      <c r="EA19" s="71"/>
      <c r="EB19" s="71"/>
      <c r="EC19" s="71"/>
      <c r="ED19" s="71"/>
      <c r="EE19" s="71"/>
      <c r="EF19" s="71"/>
      <c r="EG19" s="71"/>
      <c r="EH19" s="71"/>
      <c r="EI19" s="71"/>
      <c r="EJ19" s="71"/>
      <c r="EK19" s="71"/>
      <c r="EL19" s="71"/>
      <c r="EM19" s="71"/>
      <c r="EN19" s="71"/>
      <c r="EO19" s="71"/>
      <c r="EP19" s="71"/>
      <c r="EQ19" s="71"/>
      <c r="ER19" s="71"/>
      <c r="ES19" s="71"/>
      <c r="ET19" s="71"/>
      <c r="EU19" s="71"/>
      <c r="EV19" s="71"/>
      <c r="EW19" s="71"/>
      <c r="EX19" s="71"/>
      <c r="EY19" s="71"/>
      <c r="EZ19" s="71"/>
      <c r="FA19" s="71"/>
      <c r="FB19" s="71"/>
      <c r="FC19" s="71"/>
      <c r="FD19" s="71"/>
      <c r="FE19" s="71"/>
      <c r="FF19" s="71"/>
      <c r="FG19" s="71"/>
      <c r="FH19" s="71"/>
      <c r="FI19" s="71"/>
      <c r="FJ19" s="71"/>
      <c r="FK19" s="71"/>
      <c r="FL19" s="71"/>
      <c r="FM19" s="71"/>
      <c r="FN19" s="71"/>
      <c r="FO19" s="71"/>
      <c r="FP19" s="71"/>
      <c r="FQ19" s="71"/>
      <c r="FR19" s="71"/>
      <c r="FS19" s="71"/>
      <c r="FT19" s="71"/>
      <c r="FU19" s="71"/>
      <c r="FV19" s="71"/>
      <c r="FW19" s="71"/>
      <c r="FX19" s="71"/>
      <c r="FY19" s="71"/>
      <c r="FZ19" s="71"/>
      <c r="GA19" s="71"/>
      <c r="GB19" s="71"/>
      <c r="GC19" s="71"/>
      <c r="GD19" s="71"/>
      <c r="GE19" s="71"/>
      <c r="GF19" s="71"/>
      <c r="GG19" s="71"/>
      <c r="GH19" s="71"/>
      <c r="GI19" s="71"/>
      <c r="GJ19" s="71"/>
      <c r="GK19" s="71"/>
      <c r="GL19" s="71"/>
      <c r="GM19" s="71"/>
      <c r="GN19" s="71"/>
      <c r="GO19" s="71"/>
      <c r="GP19" s="71"/>
      <c r="GQ19" s="71"/>
      <c r="GR19" s="71"/>
      <c r="GS19" s="71"/>
      <c r="GT19" s="71"/>
      <c r="GU19" s="71"/>
      <c r="GV19" s="71"/>
      <c r="GW19" s="71"/>
      <c r="GX19" s="71"/>
      <c r="GY19" s="71"/>
      <c r="GZ19" s="71"/>
      <c r="HA19" s="71"/>
      <c r="HB19" s="71"/>
      <c r="HC19" s="71"/>
      <c r="HD19" s="71"/>
      <c r="HE19" s="71"/>
      <c r="HF19" s="71"/>
      <c r="HG19" s="71"/>
      <c r="HH19" s="71"/>
      <c r="HI19" s="71"/>
      <c r="HJ19" s="71"/>
      <c r="HK19" s="71"/>
      <c r="HL19" s="71"/>
      <c r="HM19" s="71"/>
      <c r="HN19" s="71"/>
      <c r="HO19" s="71"/>
      <c r="HP19" s="71"/>
      <c r="HQ19" s="71"/>
      <c r="HR19" s="71"/>
      <c r="HS19" s="71"/>
      <c r="HT19" s="71"/>
      <c r="HU19" s="71"/>
      <c r="HV19" s="71"/>
      <c r="HW19" s="71"/>
      <c r="HX19" s="71"/>
      <c r="HY19" s="71"/>
      <c r="HZ19" s="71"/>
      <c r="IA19" s="71"/>
      <c r="IB19" s="71"/>
      <c r="IC19" s="71"/>
      <c r="ID19" s="71"/>
      <c r="IE19" s="71"/>
      <c r="IF19" s="71"/>
      <c r="IG19" s="71"/>
      <c r="IH19" s="71"/>
      <c r="II19" s="71"/>
      <c r="IJ19" s="71"/>
      <c r="IK19" s="71"/>
      <c r="IL19" s="71"/>
      <c r="IM19" s="71"/>
    </row>
    <row r="20" ht="21.75" customHeight="1" spans="1:247">
      <c r="A20" s="128" t="s">
        <v>84</v>
      </c>
      <c r="B20" s="106"/>
      <c r="C20" s="106"/>
      <c r="D20" s="155"/>
      <c r="E20" s="155"/>
      <c r="F20" s="106"/>
      <c r="G20" s="106"/>
      <c r="H20" s="106"/>
      <c r="I20" s="156"/>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c r="CD20" s="71"/>
      <c r="CE20" s="71"/>
      <c r="CF20" s="71"/>
      <c r="CG20" s="71"/>
      <c r="CH20" s="71"/>
      <c r="CI20" s="71"/>
      <c r="CJ20" s="71"/>
      <c r="CK20" s="71"/>
      <c r="CL20" s="71"/>
      <c r="CM20" s="71"/>
      <c r="CN20" s="71"/>
      <c r="CO20" s="71"/>
      <c r="CP20" s="71"/>
      <c r="CQ20" s="71"/>
      <c r="CR20" s="71"/>
      <c r="CS20" s="71"/>
      <c r="CT20" s="71"/>
      <c r="CU20" s="71"/>
      <c r="CV20" s="71"/>
      <c r="CW20" s="71"/>
      <c r="CX20" s="71"/>
      <c r="CY20" s="71"/>
      <c r="CZ20" s="71"/>
      <c r="DA20" s="71"/>
      <c r="DB20" s="71"/>
      <c r="DC20" s="71"/>
      <c r="DD20" s="71"/>
      <c r="DE20" s="71"/>
      <c r="DF20" s="71"/>
      <c r="DG20" s="71"/>
      <c r="DH20" s="71"/>
      <c r="DI20" s="71"/>
      <c r="DJ20" s="71"/>
      <c r="DK20" s="71"/>
      <c r="DL20" s="71"/>
      <c r="DM20" s="71"/>
      <c r="DN20" s="71"/>
      <c r="DO20" s="71"/>
      <c r="DP20" s="71"/>
      <c r="DQ20" s="71"/>
      <c r="DR20" s="71"/>
      <c r="DS20" s="71"/>
      <c r="DT20" s="71"/>
      <c r="DU20" s="71"/>
      <c r="DV20" s="71"/>
      <c r="DW20" s="71"/>
      <c r="DX20" s="71"/>
      <c r="DY20" s="71"/>
      <c r="DZ20" s="71"/>
      <c r="EA20" s="71"/>
      <c r="EB20" s="71"/>
      <c r="EC20" s="71"/>
      <c r="ED20" s="71"/>
      <c r="EE20" s="71"/>
      <c r="EF20" s="71"/>
      <c r="EG20" s="71"/>
      <c r="EH20" s="71"/>
      <c r="EI20" s="71"/>
      <c r="EJ20" s="71"/>
      <c r="EK20" s="71"/>
      <c r="EL20" s="71"/>
      <c r="EM20" s="71"/>
      <c r="EN20" s="71"/>
      <c r="EO20" s="71"/>
      <c r="EP20" s="71"/>
      <c r="EQ20" s="71"/>
      <c r="ER20" s="71"/>
      <c r="ES20" s="71"/>
      <c r="ET20" s="71"/>
      <c r="EU20" s="71"/>
      <c r="EV20" s="71"/>
      <c r="EW20" s="71"/>
      <c r="EX20" s="71"/>
      <c r="EY20" s="71"/>
      <c r="EZ20" s="71"/>
      <c r="FA20" s="71"/>
      <c r="FB20" s="71"/>
      <c r="FC20" s="71"/>
      <c r="FD20" s="71"/>
      <c r="FE20" s="71"/>
      <c r="FF20" s="71"/>
      <c r="FG20" s="71"/>
      <c r="FH20" s="71"/>
      <c r="FI20" s="71"/>
      <c r="FJ20" s="71"/>
      <c r="FK20" s="71"/>
      <c r="FL20" s="71"/>
      <c r="FM20" s="71"/>
      <c r="FN20" s="71"/>
      <c r="FO20" s="71"/>
      <c r="FP20" s="71"/>
      <c r="FQ20" s="71"/>
      <c r="FR20" s="71"/>
      <c r="FS20" s="71"/>
      <c r="FT20" s="71"/>
      <c r="FU20" s="71"/>
      <c r="FV20" s="71"/>
      <c r="FW20" s="71"/>
      <c r="FX20" s="71"/>
      <c r="FY20" s="71"/>
      <c r="FZ20" s="71"/>
      <c r="GA20" s="71"/>
      <c r="GB20" s="71"/>
      <c r="GC20" s="71"/>
      <c r="GD20" s="71"/>
      <c r="GE20" s="71"/>
      <c r="GF20" s="71"/>
      <c r="GG20" s="71"/>
      <c r="GH20" s="71"/>
      <c r="GI20" s="71"/>
      <c r="GJ20" s="71"/>
      <c r="GK20" s="71"/>
      <c r="GL20" s="71"/>
      <c r="GM20" s="71"/>
      <c r="GN20" s="71"/>
      <c r="GO20" s="71"/>
      <c r="GP20" s="71"/>
      <c r="GQ20" s="71"/>
      <c r="GR20" s="71"/>
      <c r="GS20" s="71"/>
      <c r="GT20" s="71"/>
      <c r="GU20" s="71"/>
      <c r="GV20" s="71"/>
      <c r="GW20" s="71"/>
      <c r="GX20" s="71"/>
      <c r="GY20" s="71"/>
      <c r="GZ20" s="71"/>
      <c r="HA20" s="71"/>
      <c r="HB20" s="71"/>
      <c r="HC20" s="71"/>
      <c r="HD20" s="71"/>
      <c r="HE20" s="71"/>
      <c r="HF20" s="71"/>
      <c r="HG20" s="71"/>
      <c r="HH20" s="71"/>
      <c r="HI20" s="71"/>
      <c r="HJ20" s="71"/>
      <c r="HK20" s="71"/>
      <c r="HL20" s="71"/>
      <c r="HM20" s="71"/>
      <c r="HN20" s="71"/>
      <c r="HO20" s="71"/>
      <c r="HP20" s="71"/>
      <c r="HQ20" s="71"/>
      <c r="HR20" s="71"/>
      <c r="HS20" s="71"/>
      <c r="HT20" s="71"/>
      <c r="HU20" s="71"/>
      <c r="HV20" s="71"/>
      <c r="HW20" s="71"/>
      <c r="HX20" s="71"/>
      <c r="HY20" s="71"/>
      <c r="HZ20" s="71"/>
      <c r="IA20" s="71"/>
      <c r="IB20" s="71"/>
      <c r="IC20" s="71"/>
      <c r="ID20" s="71"/>
      <c r="IE20" s="71"/>
      <c r="IF20" s="71"/>
      <c r="IG20" s="71"/>
      <c r="IH20" s="71"/>
      <c r="II20" s="71"/>
      <c r="IJ20" s="71"/>
      <c r="IK20" s="71"/>
      <c r="IL20" s="71"/>
      <c r="IM20" s="71"/>
    </row>
    <row r="21" ht="21.75" customHeight="1" spans="1:247">
      <c r="A21" s="128" t="s">
        <v>85</v>
      </c>
      <c r="B21" s="106">
        <f t="shared" si="2"/>
        <v>10.65</v>
      </c>
      <c r="C21" s="106">
        <f t="shared" si="3"/>
        <v>10.65</v>
      </c>
      <c r="D21" s="155">
        <v>10.65</v>
      </c>
      <c r="E21" s="155"/>
      <c r="F21" s="106"/>
      <c r="G21" s="106"/>
      <c r="H21" s="106"/>
      <c r="I21" s="156"/>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c r="CC21" s="71"/>
      <c r="CD21" s="71"/>
      <c r="CE21" s="71"/>
      <c r="CF21" s="71"/>
      <c r="CG21" s="71"/>
      <c r="CH21" s="71"/>
      <c r="CI21" s="71"/>
      <c r="CJ21" s="71"/>
      <c r="CK21" s="71"/>
      <c r="CL21" s="71"/>
      <c r="CM21" s="71"/>
      <c r="CN21" s="71"/>
      <c r="CO21" s="71"/>
      <c r="CP21" s="71"/>
      <c r="CQ21" s="71"/>
      <c r="CR21" s="71"/>
      <c r="CS21" s="71"/>
      <c r="CT21" s="71"/>
      <c r="CU21" s="71"/>
      <c r="CV21" s="71"/>
      <c r="CW21" s="71"/>
      <c r="CX21" s="71"/>
      <c r="CY21" s="71"/>
      <c r="CZ21" s="71"/>
      <c r="DA21" s="71"/>
      <c r="DB21" s="71"/>
      <c r="DC21" s="71"/>
      <c r="DD21" s="71"/>
      <c r="DE21" s="71"/>
      <c r="DF21" s="71"/>
      <c r="DG21" s="71"/>
      <c r="DH21" s="71"/>
      <c r="DI21" s="71"/>
      <c r="DJ21" s="71"/>
      <c r="DK21" s="71"/>
      <c r="DL21" s="71"/>
      <c r="DM21" s="71"/>
      <c r="DN21" s="71"/>
      <c r="DO21" s="71"/>
      <c r="DP21" s="71"/>
      <c r="DQ21" s="71"/>
      <c r="DR21" s="71"/>
      <c r="DS21" s="71"/>
      <c r="DT21" s="71"/>
      <c r="DU21" s="71"/>
      <c r="DV21" s="71"/>
      <c r="DW21" s="71"/>
      <c r="DX21" s="71"/>
      <c r="DY21" s="71"/>
      <c r="DZ21" s="71"/>
      <c r="EA21" s="71"/>
      <c r="EB21" s="71"/>
      <c r="EC21" s="71"/>
      <c r="ED21" s="71"/>
      <c r="EE21" s="71"/>
      <c r="EF21" s="71"/>
      <c r="EG21" s="71"/>
      <c r="EH21" s="71"/>
      <c r="EI21" s="71"/>
      <c r="EJ21" s="71"/>
      <c r="EK21" s="71"/>
      <c r="EL21" s="71"/>
      <c r="EM21" s="71"/>
      <c r="EN21" s="71"/>
      <c r="EO21" s="71"/>
      <c r="EP21" s="71"/>
      <c r="EQ21" s="71"/>
      <c r="ER21" s="71"/>
      <c r="ES21" s="71"/>
      <c r="ET21" s="71"/>
      <c r="EU21" s="71"/>
      <c r="EV21" s="71"/>
      <c r="EW21" s="71"/>
      <c r="EX21" s="71"/>
      <c r="EY21" s="71"/>
      <c r="EZ21" s="71"/>
      <c r="FA21" s="71"/>
      <c r="FB21" s="71"/>
      <c r="FC21" s="71"/>
      <c r="FD21" s="71"/>
      <c r="FE21" s="71"/>
      <c r="FF21" s="71"/>
      <c r="FG21" s="71"/>
      <c r="FH21" s="71"/>
      <c r="FI21" s="71"/>
      <c r="FJ21" s="71"/>
      <c r="FK21" s="71"/>
      <c r="FL21" s="71"/>
      <c r="FM21" s="71"/>
      <c r="FN21" s="71"/>
      <c r="FO21" s="71"/>
      <c r="FP21" s="71"/>
      <c r="FQ21" s="71"/>
      <c r="FR21" s="71"/>
      <c r="FS21" s="71"/>
      <c r="FT21" s="71"/>
      <c r="FU21" s="71"/>
      <c r="FV21" s="71"/>
      <c r="FW21" s="71"/>
      <c r="FX21" s="71"/>
      <c r="FY21" s="71"/>
      <c r="FZ21" s="71"/>
      <c r="GA21" s="71"/>
      <c r="GB21" s="71"/>
      <c r="GC21" s="71"/>
      <c r="GD21" s="71"/>
      <c r="GE21" s="71"/>
      <c r="GF21" s="71"/>
      <c r="GG21" s="71"/>
      <c r="GH21" s="71"/>
      <c r="GI21" s="71"/>
      <c r="GJ21" s="71"/>
      <c r="GK21" s="71"/>
      <c r="GL21" s="71"/>
      <c r="GM21" s="71"/>
      <c r="GN21" s="71"/>
      <c r="GO21" s="71"/>
      <c r="GP21" s="71"/>
      <c r="GQ21" s="71"/>
      <c r="GR21" s="71"/>
      <c r="GS21" s="71"/>
      <c r="GT21" s="71"/>
      <c r="GU21" s="71"/>
      <c r="GV21" s="71"/>
      <c r="GW21" s="71"/>
      <c r="GX21" s="71"/>
      <c r="GY21" s="71"/>
      <c r="GZ21" s="71"/>
      <c r="HA21" s="71"/>
      <c r="HB21" s="71"/>
      <c r="HC21" s="71"/>
      <c r="HD21" s="71"/>
      <c r="HE21" s="71"/>
      <c r="HF21" s="71"/>
      <c r="HG21" s="71"/>
      <c r="HH21" s="71"/>
      <c r="HI21" s="71"/>
      <c r="HJ21" s="71"/>
      <c r="HK21" s="71"/>
      <c r="HL21" s="71"/>
      <c r="HM21" s="71"/>
      <c r="HN21" s="71"/>
      <c r="HO21" s="71"/>
      <c r="HP21" s="71"/>
      <c r="HQ21" s="71"/>
      <c r="HR21" s="71"/>
      <c r="HS21" s="71"/>
      <c r="HT21" s="71"/>
      <c r="HU21" s="71"/>
      <c r="HV21" s="71"/>
      <c r="HW21" s="71"/>
      <c r="HX21" s="71"/>
      <c r="HY21" s="71"/>
      <c r="HZ21" s="71"/>
      <c r="IA21" s="71"/>
      <c r="IB21" s="71"/>
      <c r="IC21" s="71"/>
      <c r="ID21" s="71"/>
      <c r="IE21" s="71"/>
      <c r="IF21" s="71"/>
      <c r="IG21" s="71"/>
      <c r="IH21" s="71"/>
      <c r="II21" s="71"/>
      <c r="IJ21" s="71"/>
      <c r="IK21" s="71"/>
      <c r="IL21" s="71"/>
      <c r="IM21" s="71"/>
    </row>
    <row r="22" ht="21.75" customHeight="1" spans="1:247">
      <c r="A22" s="128" t="s">
        <v>86</v>
      </c>
      <c r="B22" s="106">
        <f t="shared" si="2"/>
        <v>5.12</v>
      </c>
      <c r="C22" s="106">
        <f t="shared" si="3"/>
        <v>5.12</v>
      </c>
      <c r="D22" s="155">
        <v>5.12</v>
      </c>
      <c r="E22" s="155"/>
      <c r="F22" s="106"/>
      <c r="G22" s="106"/>
      <c r="H22" s="106"/>
      <c r="I22" s="156"/>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c r="DQ22" s="71"/>
      <c r="DR22" s="71"/>
      <c r="DS22" s="71"/>
      <c r="DT22" s="71"/>
      <c r="DU22" s="71"/>
      <c r="DV22" s="71"/>
      <c r="DW22" s="71"/>
      <c r="DX22" s="71"/>
      <c r="DY22" s="71"/>
      <c r="DZ22" s="71"/>
      <c r="EA22" s="71"/>
      <c r="EB22" s="71"/>
      <c r="EC22" s="71"/>
      <c r="ED22" s="71"/>
      <c r="EE22" s="71"/>
      <c r="EF22" s="71"/>
      <c r="EG22" s="71"/>
      <c r="EH22" s="71"/>
      <c r="EI22" s="71"/>
      <c r="EJ22" s="71"/>
      <c r="EK22" s="71"/>
      <c r="EL22" s="71"/>
      <c r="EM22" s="71"/>
      <c r="EN22" s="71"/>
      <c r="EO22" s="71"/>
      <c r="EP22" s="71"/>
      <c r="EQ22" s="71"/>
      <c r="ER22" s="71"/>
      <c r="ES22" s="71"/>
      <c r="ET22" s="71"/>
      <c r="EU22" s="71"/>
      <c r="EV22" s="71"/>
      <c r="EW22" s="71"/>
      <c r="EX22" s="71"/>
      <c r="EY22" s="71"/>
      <c r="EZ22" s="71"/>
      <c r="FA22" s="71"/>
      <c r="FB22" s="71"/>
      <c r="FC22" s="71"/>
      <c r="FD22" s="71"/>
      <c r="FE22" s="71"/>
      <c r="FF22" s="71"/>
      <c r="FG22" s="71"/>
      <c r="FH22" s="71"/>
      <c r="FI22" s="71"/>
      <c r="FJ22" s="71"/>
      <c r="FK22" s="71"/>
      <c r="FL22" s="71"/>
      <c r="FM22" s="71"/>
      <c r="FN22" s="71"/>
      <c r="FO22" s="71"/>
      <c r="FP22" s="71"/>
      <c r="FQ22" s="71"/>
      <c r="FR22" s="71"/>
      <c r="FS22" s="71"/>
      <c r="FT22" s="71"/>
      <c r="FU22" s="71"/>
      <c r="FV22" s="71"/>
      <c r="FW22" s="71"/>
      <c r="FX22" s="71"/>
      <c r="FY22" s="71"/>
      <c r="FZ22" s="71"/>
      <c r="GA22" s="71"/>
      <c r="GB22" s="71"/>
      <c r="GC22" s="71"/>
      <c r="GD22" s="71"/>
      <c r="GE22" s="71"/>
      <c r="GF22" s="71"/>
      <c r="GG22" s="71"/>
      <c r="GH22" s="71"/>
      <c r="GI22" s="71"/>
      <c r="GJ22" s="71"/>
      <c r="GK22" s="71"/>
      <c r="GL22" s="71"/>
      <c r="GM22" s="71"/>
      <c r="GN22" s="71"/>
      <c r="GO22" s="71"/>
      <c r="GP22" s="71"/>
      <c r="GQ22" s="71"/>
      <c r="GR22" s="71"/>
      <c r="GS22" s="71"/>
      <c r="GT22" s="71"/>
      <c r="GU22" s="71"/>
      <c r="GV22" s="71"/>
      <c r="GW22" s="71"/>
      <c r="GX22" s="71"/>
      <c r="GY22" s="71"/>
      <c r="GZ22" s="71"/>
      <c r="HA22" s="71"/>
      <c r="HB22" s="71"/>
      <c r="HC22" s="71"/>
      <c r="HD22" s="71"/>
      <c r="HE22" s="71"/>
      <c r="HF22" s="71"/>
      <c r="HG22" s="71"/>
      <c r="HH22" s="71"/>
      <c r="HI22" s="71"/>
      <c r="HJ22" s="71"/>
      <c r="HK22" s="71"/>
      <c r="HL22" s="71"/>
      <c r="HM22" s="71"/>
      <c r="HN22" s="71"/>
      <c r="HO22" s="71"/>
      <c r="HP22" s="71"/>
      <c r="HQ22" s="71"/>
      <c r="HR22" s="71"/>
      <c r="HS22" s="71"/>
      <c r="HT22" s="71"/>
      <c r="HU22" s="71"/>
      <c r="HV22" s="71"/>
      <c r="HW22" s="71"/>
      <c r="HX22" s="71"/>
      <c r="HY22" s="71"/>
      <c r="HZ22" s="71"/>
      <c r="IA22" s="71"/>
      <c r="IB22" s="71"/>
      <c r="IC22" s="71"/>
      <c r="ID22" s="71"/>
      <c r="IE22" s="71"/>
      <c r="IF22" s="71"/>
      <c r="IG22" s="71"/>
      <c r="IH22" s="71"/>
      <c r="II22" s="71"/>
      <c r="IJ22" s="71"/>
      <c r="IK22" s="71"/>
      <c r="IL22" s="71"/>
      <c r="IM22" s="71"/>
    </row>
    <row r="23" ht="21.75" customHeight="1" spans="1:247">
      <c r="A23" s="128" t="s">
        <v>43</v>
      </c>
      <c r="B23" s="106">
        <f t="shared" si="2"/>
        <v>0.38</v>
      </c>
      <c r="C23" s="106">
        <f t="shared" si="3"/>
        <v>0.38</v>
      </c>
      <c r="D23" s="155">
        <v>0.38</v>
      </c>
      <c r="E23" s="155"/>
      <c r="F23" s="106"/>
      <c r="G23" s="106"/>
      <c r="H23" s="106"/>
      <c r="I23" s="156"/>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c r="DQ23" s="71"/>
      <c r="DR23" s="71"/>
      <c r="DS23" s="71"/>
      <c r="DT23" s="71"/>
      <c r="DU23" s="71"/>
      <c r="DV23" s="71"/>
      <c r="DW23" s="71"/>
      <c r="DX23" s="71"/>
      <c r="DY23" s="71"/>
      <c r="DZ23" s="71"/>
      <c r="EA23" s="71"/>
      <c r="EB23" s="71"/>
      <c r="EC23" s="71"/>
      <c r="ED23" s="71"/>
      <c r="EE23" s="71"/>
      <c r="EF23" s="71"/>
      <c r="EG23" s="71"/>
      <c r="EH23" s="71"/>
      <c r="EI23" s="71"/>
      <c r="EJ23" s="71"/>
      <c r="EK23" s="71"/>
      <c r="EL23" s="71"/>
      <c r="EM23" s="71"/>
      <c r="EN23" s="71"/>
      <c r="EO23" s="71"/>
      <c r="EP23" s="71"/>
      <c r="EQ23" s="71"/>
      <c r="ER23" s="71"/>
      <c r="ES23" s="71"/>
      <c r="ET23" s="71"/>
      <c r="EU23" s="71"/>
      <c r="EV23" s="71"/>
      <c r="EW23" s="71"/>
      <c r="EX23" s="71"/>
      <c r="EY23" s="71"/>
      <c r="EZ23" s="71"/>
      <c r="FA23" s="71"/>
      <c r="FB23" s="71"/>
      <c r="FC23" s="71"/>
      <c r="FD23" s="71"/>
      <c r="FE23" s="71"/>
      <c r="FF23" s="71"/>
      <c r="FG23" s="71"/>
      <c r="FH23" s="71"/>
      <c r="FI23" s="71"/>
      <c r="FJ23" s="71"/>
      <c r="FK23" s="71"/>
      <c r="FL23" s="71"/>
      <c r="FM23" s="71"/>
      <c r="FN23" s="71"/>
      <c r="FO23" s="71"/>
      <c r="FP23" s="71"/>
      <c r="FQ23" s="71"/>
      <c r="FR23" s="71"/>
      <c r="FS23" s="71"/>
      <c r="FT23" s="71"/>
      <c r="FU23" s="71"/>
      <c r="FV23" s="71"/>
      <c r="FW23" s="71"/>
      <c r="FX23" s="71"/>
      <c r="FY23" s="71"/>
      <c r="FZ23" s="71"/>
      <c r="GA23" s="71"/>
      <c r="GB23" s="71"/>
      <c r="GC23" s="71"/>
      <c r="GD23" s="71"/>
      <c r="GE23" s="71"/>
      <c r="GF23" s="71"/>
      <c r="GG23" s="71"/>
      <c r="GH23" s="71"/>
      <c r="GI23" s="71"/>
      <c r="GJ23" s="71"/>
      <c r="GK23" s="71"/>
      <c r="GL23" s="71"/>
      <c r="GM23" s="71"/>
      <c r="GN23" s="71"/>
      <c r="GO23" s="71"/>
      <c r="GP23" s="71"/>
      <c r="GQ23" s="71"/>
      <c r="GR23" s="71"/>
      <c r="GS23" s="71"/>
      <c r="GT23" s="71"/>
      <c r="GU23" s="71"/>
      <c r="GV23" s="71"/>
      <c r="GW23" s="71"/>
      <c r="GX23" s="71"/>
      <c r="GY23" s="71"/>
      <c r="GZ23" s="71"/>
      <c r="HA23" s="71"/>
      <c r="HB23" s="71"/>
      <c r="HC23" s="71"/>
      <c r="HD23" s="71"/>
      <c r="HE23" s="71"/>
      <c r="HF23" s="71"/>
      <c r="HG23" s="71"/>
      <c r="HH23" s="71"/>
      <c r="HI23" s="71"/>
      <c r="HJ23" s="71"/>
      <c r="HK23" s="71"/>
      <c r="HL23" s="71"/>
      <c r="HM23" s="71"/>
      <c r="HN23" s="71"/>
      <c r="HO23" s="71"/>
      <c r="HP23" s="71"/>
      <c r="HQ23" s="71"/>
      <c r="HR23" s="71"/>
      <c r="HS23" s="71"/>
      <c r="HT23" s="71"/>
      <c r="HU23" s="71"/>
      <c r="HV23" s="71"/>
      <c r="HW23" s="71"/>
      <c r="HX23" s="71"/>
      <c r="HY23" s="71"/>
      <c r="HZ23" s="71"/>
      <c r="IA23" s="71"/>
      <c r="IB23" s="71"/>
      <c r="IC23" s="71"/>
      <c r="ID23" s="71"/>
      <c r="IE23" s="71"/>
      <c r="IF23" s="71"/>
      <c r="IG23" s="71"/>
      <c r="IH23" s="71"/>
      <c r="II23" s="71"/>
      <c r="IJ23" s="71"/>
      <c r="IK23" s="71"/>
      <c r="IL23" s="71"/>
      <c r="IM23" s="71"/>
    </row>
    <row r="24" ht="21.75" customHeight="1" spans="1:247">
      <c r="A24" s="128" t="s">
        <v>44</v>
      </c>
      <c r="B24" s="106">
        <f t="shared" si="2"/>
        <v>0.9</v>
      </c>
      <c r="C24" s="106">
        <f t="shared" si="3"/>
        <v>0.9</v>
      </c>
      <c r="D24" s="155">
        <v>0.9</v>
      </c>
      <c r="E24" s="155"/>
      <c r="F24" s="106"/>
      <c r="G24" s="106"/>
      <c r="H24" s="106"/>
      <c r="I24" s="156"/>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c r="DQ24" s="71"/>
      <c r="DR24" s="71"/>
      <c r="DS24" s="71"/>
      <c r="DT24" s="71"/>
      <c r="DU24" s="71"/>
      <c r="DV24" s="71"/>
      <c r="DW24" s="71"/>
      <c r="DX24" s="71"/>
      <c r="DY24" s="71"/>
      <c r="DZ24" s="71"/>
      <c r="EA24" s="71"/>
      <c r="EB24" s="71"/>
      <c r="EC24" s="71"/>
      <c r="ED24" s="71"/>
      <c r="EE24" s="71"/>
      <c r="EF24" s="71"/>
      <c r="EG24" s="71"/>
      <c r="EH24" s="71"/>
      <c r="EI24" s="71"/>
      <c r="EJ24" s="71"/>
      <c r="EK24" s="71"/>
      <c r="EL24" s="71"/>
      <c r="EM24" s="71"/>
      <c r="EN24" s="71"/>
      <c r="EO24" s="71"/>
      <c r="EP24" s="71"/>
      <c r="EQ24" s="71"/>
      <c r="ER24" s="71"/>
      <c r="ES24" s="71"/>
      <c r="ET24" s="71"/>
      <c r="EU24" s="71"/>
      <c r="EV24" s="71"/>
      <c r="EW24" s="71"/>
      <c r="EX24" s="71"/>
      <c r="EY24" s="71"/>
      <c r="EZ24" s="71"/>
      <c r="FA24" s="71"/>
      <c r="FB24" s="71"/>
      <c r="FC24" s="71"/>
      <c r="FD24" s="71"/>
      <c r="FE24" s="71"/>
      <c r="FF24" s="71"/>
      <c r="FG24" s="71"/>
      <c r="FH24" s="71"/>
      <c r="FI24" s="71"/>
      <c r="FJ24" s="71"/>
      <c r="FK24" s="71"/>
      <c r="FL24" s="71"/>
      <c r="FM24" s="71"/>
      <c r="FN24" s="71"/>
      <c r="FO24" s="71"/>
      <c r="FP24" s="71"/>
      <c r="FQ24" s="71"/>
      <c r="FR24" s="71"/>
      <c r="FS24" s="71"/>
      <c r="FT24" s="71"/>
      <c r="FU24" s="71"/>
      <c r="FV24" s="71"/>
      <c r="FW24" s="71"/>
      <c r="FX24" s="71"/>
      <c r="FY24" s="71"/>
      <c r="FZ24" s="71"/>
      <c r="GA24" s="71"/>
      <c r="GB24" s="71"/>
      <c r="GC24" s="71"/>
      <c r="GD24" s="71"/>
      <c r="GE24" s="71"/>
      <c r="GF24" s="71"/>
      <c r="GG24" s="71"/>
      <c r="GH24" s="71"/>
      <c r="GI24" s="71"/>
      <c r="GJ24" s="71"/>
      <c r="GK24" s="71"/>
      <c r="GL24" s="71"/>
      <c r="GM24" s="71"/>
      <c r="GN24" s="71"/>
      <c r="GO24" s="71"/>
      <c r="GP24" s="71"/>
      <c r="GQ24" s="71"/>
      <c r="GR24" s="71"/>
      <c r="GS24" s="71"/>
      <c r="GT24" s="71"/>
      <c r="GU24" s="71"/>
      <c r="GV24" s="71"/>
      <c r="GW24" s="71"/>
      <c r="GX24" s="71"/>
      <c r="GY24" s="71"/>
      <c r="GZ24" s="71"/>
      <c r="HA24" s="71"/>
      <c r="HB24" s="71"/>
      <c r="HC24" s="71"/>
      <c r="HD24" s="71"/>
      <c r="HE24" s="71"/>
      <c r="HF24" s="71"/>
      <c r="HG24" s="71"/>
      <c r="HH24" s="71"/>
      <c r="HI24" s="71"/>
      <c r="HJ24" s="71"/>
      <c r="HK24" s="71"/>
      <c r="HL24" s="71"/>
      <c r="HM24" s="71"/>
      <c r="HN24" s="71"/>
      <c r="HO24" s="71"/>
      <c r="HP24" s="71"/>
      <c r="HQ24" s="71"/>
      <c r="HR24" s="71"/>
      <c r="HS24" s="71"/>
      <c r="HT24" s="71"/>
      <c r="HU24" s="71"/>
      <c r="HV24" s="71"/>
      <c r="HW24" s="71"/>
      <c r="HX24" s="71"/>
      <c r="HY24" s="71"/>
      <c r="HZ24" s="71"/>
      <c r="IA24" s="71"/>
      <c r="IB24" s="71"/>
      <c r="IC24" s="71"/>
      <c r="ID24" s="71"/>
      <c r="IE24" s="71"/>
      <c r="IF24" s="71"/>
      <c r="IG24" s="71"/>
      <c r="IH24" s="71"/>
      <c r="II24" s="71"/>
      <c r="IJ24" s="71"/>
      <c r="IK24" s="71"/>
      <c r="IL24" s="71"/>
      <c r="IM24" s="71"/>
    </row>
    <row r="25" ht="21.75" hidden="1" customHeight="1" spans="1:247">
      <c r="A25" s="128" t="s">
        <v>45</v>
      </c>
      <c r="B25" s="106"/>
      <c r="C25" s="106"/>
      <c r="D25" s="155"/>
      <c r="E25" s="155"/>
      <c r="F25" s="106"/>
      <c r="G25" s="106"/>
      <c r="H25" s="106"/>
      <c r="I25" s="156"/>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c r="DQ25" s="71"/>
      <c r="DR25" s="71"/>
      <c r="DS25" s="71"/>
      <c r="DT25" s="71"/>
      <c r="DU25" s="71"/>
      <c r="DV25" s="71"/>
      <c r="DW25" s="71"/>
      <c r="DX25" s="71"/>
      <c r="DY25" s="71"/>
      <c r="DZ25" s="71"/>
      <c r="EA25" s="71"/>
      <c r="EB25" s="71"/>
      <c r="EC25" s="71"/>
      <c r="ED25" s="71"/>
      <c r="EE25" s="71"/>
      <c r="EF25" s="71"/>
      <c r="EG25" s="71"/>
      <c r="EH25" s="71"/>
      <c r="EI25" s="71"/>
      <c r="EJ25" s="71"/>
      <c r="EK25" s="71"/>
      <c r="EL25" s="71"/>
      <c r="EM25" s="71"/>
      <c r="EN25" s="71"/>
      <c r="EO25" s="71"/>
      <c r="EP25" s="71"/>
      <c r="EQ25" s="71"/>
      <c r="ER25" s="71"/>
      <c r="ES25" s="71"/>
      <c r="ET25" s="71"/>
      <c r="EU25" s="71"/>
      <c r="EV25" s="71"/>
      <c r="EW25" s="71"/>
      <c r="EX25" s="71"/>
      <c r="EY25" s="71"/>
      <c r="EZ25" s="71"/>
      <c r="FA25" s="71"/>
      <c r="FB25" s="71"/>
      <c r="FC25" s="71"/>
      <c r="FD25" s="71"/>
      <c r="FE25" s="71"/>
      <c r="FF25" s="71"/>
      <c r="FG25" s="71"/>
      <c r="FH25" s="71"/>
      <c r="FI25" s="71"/>
      <c r="FJ25" s="71"/>
      <c r="FK25" s="71"/>
      <c r="FL25" s="71"/>
      <c r="FM25" s="71"/>
      <c r="FN25" s="71"/>
      <c r="FO25" s="71"/>
      <c r="FP25" s="71"/>
      <c r="FQ25" s="71"/>
      <c r="FR25" s="71"/>
      <c r="FS25" s="71"/>
      <c r="FT25" s="71"/>
      <c r="FU25" s="71"/>
      <c r="FV25" s="71"/>
      <c r="FW25" s="71"/>
      <c r="FX25" s="71"/>
      <c r="FY25" s="71"/>
      <c r="FZ25" s="71"/>
      <c r="GA25" s="71"/>
      <c r="GB25" s="71"/>
      <c r="GC25" s="71"/>
      <c r="GD25" s="71"/>
      <c r="GE25" s="71"/>
      <c r="GF25" s="71"/>
      <c r="GG25" s="71"/>
      <c r="GH25" s="71"/>
      <c r="GI25" s="71"/>
      <c r="GJ25" s="71"/>
      <c r="GK25" s="71"/>
      <c r="GL25" s="71"/>
      <c r="GM25" s="71"/>
      <c r="GN25" s="71"/>
      <c r="GO25" s="71"/>
      <c r="GP25" s="71"/>
      <c r="GQ25" s="71"/>
      <c r="GR25" s="71"/>
      <c r="GS25" s="71"/>
      <c r="GT25" s="71"/>
      <c r="GU25" s="71"/>
      <c r="GV25" s="71"/>
      <c r="GW25" s="71"/>
      <c r="GX25" s="71"/>
      <c r="GY25" s="71"/>
      <c r="GZ25" s="71"/>
      <c r="HA25" s="71"/>
      <c r="HB25" s="71"/>
      <c r="HC25" s="71"/>
      <c r="HD25" s="71"/>
      <c r="HE25" s="71"/>
      <c r="HF25" s="71"/>
      <c r="HG25" s="71"/>
      <c r="HH25" s="71"/>
      <c r="HI25" s="71"/>
      <c r="HJ25" s="71"/>
      <c r="HK25" s="71"/>
      <c r="HL25" s="71"/>
      <c r="HM25" s="71"/>
      <c r="HN25" s="71"/>
      <c r="HO25" s="71"/>
      <c r="HP25" s="71"/>
      <c r="HQ25" s="71"/>
      <c r="HR25" s="71"/>
      <c r="HS25" s="71"/>
      <c r="HT25" s="71"/>
      <c r="HU25" s="71"/>
      <c r="HV25" s="71"/>
      <c r="HW25" s="71"/>
      <c r="HX25" s="71"/>
      <c r="HY25" s="71"/>
      <c r="HZ25" s="71"/>
      <c r="IA25" s="71"/>
      <c r="IB25" s="71"/>
      <c r="IC25" s="71"/>
      <c r="ID25" s="71"/>
      <c r="IE25" s="71"/>
      <c r="IF25" s="71"/>
      <c r="IG25" s="71"/>
      <c r="IH25" s="71"/>
      <c r="II25" s="71"/>
      <c r="IJ25" s="71"/>
      <c r="IK25" s="71"/>
      <c r="IL25" s="71"/>
      <c r="IM25" s="71"/>
    </row>
    <row r="26" ht="21.75" hidden="1" customHeight="1" spans="1:247">
      <c r="A26" s="128" t="s">
        <v>87</v>
      </c>
      <c r="B26" s="106"/>
      <c r="C26" s="106"/>
      <c r="D26" s="155"/>
      <c r="E26" s="155"/>
      <c r="F26" s="106"/>
      <c r="G26" s="106"/>
      <c r="H26" s="106"/>
      <c r="I26" s="156"/>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c r="DQ26" s="71"/>
      <c r="DR26" s="71"/>
      <c r="DS26" s="71"/>
      <c r="DT26" s="71"/>
      <c r="DU26" s="71"/>
      <c r="DV26" s="71"/>
      <c r="DW26" s="71"/>
      <c r="DX26" s="71"/>
      <c r="DY26" s="71"/>
      <c r="DZ26" s="71"/>
      <c r="EA26" s="71"/>
      <c r="EB26" s="71"/>
      <c r="EC26" s="71"/>
      <c r="ED26" s="71"/>
      <c r="EE26" s="71"/>
      <c r="EF26" s="71"/>
      <c r="EG26" s="71"/>
      <c r="EH26" s="71"/>
      <c r="EI26" s="71"/>
      <c r="EJ26" s="71"/>
      <c r="EK26" s="71"/>
      <c r="EL26" s="71"/>
      <c r="EM26" s="71"/>
      <c r="EN26" s="71"/>
      <c r="EO26" s="71"/>
      <c r="EP26" s="71"/>
      <c r="EQ26" s="71"/>
      <c r="ER26" s="71"/>
      <c r="ES26" s="71"/>
      <c r="ET26" s="71"/>
      <c r="EU26" s="71"/>
      <c r="EV26" s="71"/>
      <c r="EW26" s="71"/>
      <c r="EX26" s="71"/>
      <c r="EY26" s="71"/>
      <c r="EZ26" s="71"/>
      <c r="FA26" s="71"/>
      <c r="FB26" s="71"/>
      <c r="FC26" s="71"/>
      <c r="FD26" s="71"/>
      <c r="FE26" s="71"/>
      <c r="FF26" s="71"/>
      <c r="FG26" s="71"/>
      <c r="FH26" s="71"/>
      <c r="FI26" s="71"/>
      <c r="FJ26" s="71"/>
      <c r="FK26" s="71"/>
      <c r="FL26" s="71"/>
      <c r="FM26" s="71"/>
      <c r="FN26" s="71"/>
      <c r="FO26" s="71"/>
      <c r="FP26" s="71"/>
      <c r="FQ26" s="71"/>
      <c r="FR26" s="71"/>
      <c r="FS26" s="71"/>
      <c r="FT26" s="71"/>
      <c r="FU26" s="71"/>
      <c r="FV26" s="71"/>
      <c r="FW26" s="71"/>
      <c r="FX26" s="71"/>
      <c r="FY26" s="71"/>
      <c r="FZ26" s="71"/>
      <c r="GA26" s="71"/>
      <c r="GB26" s="71"/>
      <c r="GC26" s="71"/>
      <c r="GD26" s="71"/>
      <c r="GE26" s="71"/>
      <c r="GF26" s="71"/>
      <c r="GG26" s="71"/>
      <c r="GH26" s="71"/>
      <c r="GI26" s="71"/>
      <c r="GJ26" s="71"/>
      <c r="GK26" s="71"/>
      <c r="GL26" s="71"/>
      <c r="GM26" s="71"/>
      <c r="GN26" s="71"/>
      <c r="GO26" s="71"/>
      <c r="GP26" s="71"/>
      <c r="GQ26" s="71"/>
      <c r="GR26" s="71"/>
      <c r="GS26" s="71"/>
      <c r="GT26" s="71"/>
      <c r="GU26" s="71"/>
      <c r="GV26" s="71"/>
      <c r="GW26" s="71"/>
      <c r="GX26" s="71"/>
      <c r="GY26" s="71"/>
      <c r="GZ26" s="71"/>
      <c r="HA26" s="71"/>
      <c r="HB26" s="71"/>
      <c r="HC26" s="71"/>
      <c r="HD26" s="71"/>
      <c r="HE26" s="71"/>
      <c r="HF26" s="71"/>
      <c r="HG26" s="71"/>
      <c r="HH26" s="71"/>
      <c r="HI26" s="71"/>
      <c r="HJ26" s="71"/>
      <c r="HK26" s="71"/>
      <c r="HL26" s="71"/>
      <c r="HM26" s="71"/>
      <c r="HN26" s="71"/>
      <c r="HO26" s="71"/>
      <c r="HP26" s="71"/>
      <c r="HQ26" s="71"/>
      <c r="HR26" s="71"/>
      <c r="HS26" s="71"/>
      <c r="HT26" s="71"/>
      <c r="HU26" s="71"/>
      <c r="HV26" s="71"/>
      <c r="HW26" s="71"/>
      <c r="HX26" s="71"/>
      <c r="HY26" s="71"/>
      <c r="HZ26" s="71"/>
      <c r="IA26" s="71"/>
      <c r="IB26" s="71"/>
      <c r="IC26" s="71"/>
      <c r="ID26" s="71"/>
      <c r="IE26" s="71"/>
      <c r="IF26" s="71"/>
      <c r="IG26" s="71"/>
      <c r="IH26" s="71"/>
      <c r="II26" s="71"/>
      <c r="IJ26" s="71"/>
      <c r="IK26" s="71"/>
      <c r="IL26" s="71"/>
      <c r="IM26" s="71"/>
    </row>
    <row r="27" ht="21.75" hidden="1" customHeight="1" spans="1:247">
      <c r="A27" s="128" t="s">
        <v>47</v>
      </c>
      <c r="B27" s="106"/>
      <c r="C27" s="106"/>
      <c r="D27" s="155"/>
      <c r="E27" s="155"/>
      <c r="F27" s="106"/>
      <c r="G27" s="106"/>
      <c r="H27" s="106"/>
      <c r="I27" s="156"/>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c r="DQ27" s="71"/>
      <c r="DR27" s="71"/>
      <c r="DS27" s="71"/>
      <c r="DT27" s="71"/>
      <c r="DU27" s="71"/>
      <c r="DV27" s="71"/>
      <c r="DW27" s="71"/>
      <c r="DX27" s="71"/>
      <c r="DY27" s="71"/>
      <c r="DZ27" s="71"/>
      <c r="EA27" s="71"/>
      <c r="EB27" s="71"/>
      <c r="EC27" s="71"/>
      <c r="ED27" s="71"/>
      <c r="EE27" s="71"/>
      <c r="EF27" s="71"/>
      <c r="EG27" s="71"/>
      <c r="EH27" s="71"/>
      <c r="EI27" s="71"/>
      <c r="EJ27" s="71"/>
      <c r="EK27" s="71"/>
      <c r="EL27" s="71"/>
      <c r="EM27" s="71"/>
      <c r="EN27" s="71"/>
      <c r="EO27" s="71"/>
      <c r="EP27" s="71"/>
      <c r="EQ27" s="71"/>
      <c r="ER27" s="71"/>
      <c r="ES27" s="71"/>
      <c r="ET27" s="71"/>
      <c r="EU27" s="71"/>
      <c r="EV27" s="71"/>
      <c r="EW27" s="71"/>
      <c r="EX27" s="71"/>
      <c r="EY27" s="71"/>
      <c r="EZ27" s="71"/>
      <c r="FA27" s="71"/>
      <c r="FB27" s="71"/>
      <c r="FC27" s="71"/>
      <c r="FD27" s="71"/>
      <c r="FE27" s="71"/>
      <c r="FF27" s="71"/>
      <c r="FG27" s="71"/>
      <c r="FH27" s="71"/>
      <c r="FI27" s="71"/>
      <c r="FJ27" s="71"/>
      <c r="FK27" s="71"/>
      <c r="FL27" s="71"/>
      <c r="FM27" s="71"/>
      <c r="FN27" s="71"/>
      <c r="FO27" s="71"/>
      <c r="FP27" s="71"/>
      <c r="FQ27" s="71"/>
      <c r="FR27" s="71"/>
      <c r="FS27" s="71"/>
      <c r="FT27" s="71"/>
      <c r="FU27" s="71"/>
      <c r="FV27" s="71"/>
      <c r="FW27" s="71"/>
      <c r="FX27" s="71"/>
      <c r="FY27" s="71"/>
      <c r="FZ27" s="71"/>
      <c r="GA27" s="71"/>
      <c r="GB27" s="71"/>
      <c r="GC27" s="71"/>
      <c r="GD27" s="71"/>
      <c r="GE27" s="71"/>
      <c r="GF27" s="71"/>
      <c r="GG27" s="71"/>
      <c r="GH27" s="71"/>
      <c r="GI27" s="71"/>
      <c r="GJ27" s="71"/>
      <c r="GK27" s="71"/>
      <c r="GL27" s="71"/>
      <c r="GM27" s="71"/>
      <c r="GN27" s="71"/>
      <c r="GO27" s="71"/>
      <c r="GP27" s="71"/>
      <c r="GQ27" s="71"/>
      <c r="GR27" s="71"/>
      <c r="GS27" s="71"/>
      <c r="GT27" s="71"/>
      <c r="GU27" s="71"/>
      <c r="GV27" s="71"/>
      <c r="GW27" s="71"/>
      <c r="GX27" s="71"/>
      <c r="GY27" s="71"/>
      <c r="GZ27" s="71"/>
      <c r="HA27" s="71"/>
      <c r="HB27" s="71"/>
      <c r="HC27" s="71"/>
      <c r="HD27" s="71"/>
      <c r="HE27" s="71"/>
      <c r="HF27" s="71"/>
      <c r="HG27" s="71"/>
      <c r="HH27" s="71"/>
      <c r="HI27" s="71"/>
      <c r="HJ27" s="71"/>
      <c r="HK27" s="71"/>
      <c r="HL27" s="71"/>
      <c r="HM27" s="71"/>
      <c r="HN27" s="71"/>
      <c r="HO27" s="71"/>
      <c r="HP27" s="71"/>
      <c r="HQ27" s="71"/>
      <c r="HR27" s="71"/>
      <c r="HS27" s="71"/>
      <c r="HT27" s="71"/>
      <c r="HU27" s="71"/>
      <c r="HV27" s="71"/>
      <c r="HW27" s="71"/>
      <c r="HX27" s="71"/>
      <c r="HY27" s="71"/>
      <c r="HZ27" s="71"/>
      <c r="IA27" s="71"/>
      <c r="IB27" s="71"/>
      <c r="IC27" s="71"/>
      <c r="ID27" s="71"/>
      <c r="IE27" s="71"/>
      <c r="IF27" s="71"/>
      <c r="IG27" s="71"/>
      <c r="IH27" s="71"/>
      <c r="II27" s="71"/>
      <c r="IJ27" s="71"/>
      <c r="IK27" s="71"/>
      <c r="IL27" s="71"/>
      <c r="IM27" s="71"/>
    </row>
    <row r="28" ht="21.75" hidden="1" customHeight="1" spans="1:247">
      <c r="A28" s="128" t="s">
        <v>48</v>
      </c>
      <c r="B28" s="106"/>
      <c r="C28" s="106"/>
      <c r="D28" s="155"/>
      <c r="E28" s="155"/>
      <c r="F28" s="106"/>
      <c r="G28" s="106"/>
      <c r="H28" s="106"/>
      <c r="I28" s="156"/>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c r="EO28" s="71"/>
      <c r="EP28" s="71"/>
      <c r="EQ28" s="71"/>
      <c r="ER28" s="71"/>
      <c r="ES28" s="71"/>
      <c r="ET28" s="71"/>
      <c r="EU28" s="71"/>
      <c r="EV28" s="71"/>
      <c r="EW28" s="71"/>
      <c r="EX28" s="71"/>
      <c r="EY28" s="71"/>
      <c r="EZ28" s="71"/>
      <c r="FA28" s="71"/>
      <c r="FB28" s="71"/>
      <c r="FC28" s="71"/>
      <c r="FD28" s="71"/>
      <c r="FE28" s="71"/>
      <c r="FF28" s="71"/>
      <c r="FG28" s="71"/>
      <c r="FH28" s="71"/>
      <c r="FI28" s="71"/>
      <c r="FJ28" s="71"/>
      <c r="FK28" s="71"/>
      <c r="FL28" s="71"/>
      <c r="FM28" s="71"/>
      <c r="FN28" s="71"/>
      <c r="FO28" s="71"/>
      <c r="FP28" s="71"/>
      <c r="FQ28" s="71"/>
      <c r="FR28" s="71"/>
      <c r="FS28" s="71"/>
      <c r="FT28" s="71"/>
      <c r="FU28" s="71"/>
      <c r="FV28" s="71"/>
      <c r="FW28" s="71"/>
      <c r="FX28" s="71"/>
      <c r="FY28" s="71"/>
      <c r="FZ28" s="71"/>
      <c r="GA28" s="71"/>
      <c r="GB28" s="71"/>
      <c r="GC28" s="71"/>
      <c r="GD28" s="71"/>
      <c r="GE28" s="71"/>
      <c r="GF28" s="71"/>
      <c r="GG28" s="71"/>
      <c r="GH28" s="71"/>
      <c r="GI28" s="71"/>
      <c r="GJ28" s="71"/>
      <c r="GK28" s="71"/>
      <c r="GL28" s="71"/>
      <c r="GM28" s="71"/>
      <c r="GN28" s="71"/>
      <c r="GO28" s="71"/>
      <c r="GP28" s="71"/>
      <c r="GQ28" s="71"/>
      <c r="GR28" s="71"/>
      <c r="GS28" s="71"/>
      <c r="GT28" s="71"/>
      <c r="GU28" s="71"/>
      <c r="GV28" s="71"/>
      <c r="GW28" s="71"/>
      <c r="GX28" s="71"/>
      <c r="GY28" s="71"/>
      <c r="GZ28" s="71"/>
      <c r="HA28" s="71"/>
      <c r="HB28" s="71"/>
      <c r="HC28" s="71"/>
      <c r="HD28" s="71"/>
      <c r="HE28" s="71"/>
      <c r="HF28" s="71"/>
      <c r="HG28" s="71"/>
      <c r="HH28" s="71"/>
      <c r="HI28" s="71"/>
      <c r="HJ28" s="71"/>
      <c r="HK28" s="71"/>
      <c r="HL28" s="71"/>
      <c r="HM28" s="71"/>
      <c r="HN28" s="71"/>
      <c r="HO28" s="71"/>
      <c r="HP28" s="71"/>
      <c r="HQ28" s="71"/>
      <c r="HR28" s="71"/>
      <c r="HS28" s="71"/>
      <c r="HT28" s="71"/>
      <c r="HU28" s="71"/>
      <c r="HV28" s="71"/>
      <c r="HW28" s="71"/>
      <c r="HX28" s="71"/>
      <c r="HY28" s="71"/>
      <c r="HZ28" s="71"/>
      <c r="IA28" s="71"/>
      <c r="IB28" s="71"/>
      <c r="IC28" s="71"/>
      <c r="ID28" s="71"/>
      <c r="IE28" s="71"/>
      <c r="IF28" s="71"/>
      <c r="IG28" s="71"/>
      <c r="IH28" s="71"/>
      <c r="II28" s="71"/>
      <c r="IJ28" s="71"/>
      <c r="IK28" s="71"/>
      <c r="IL28" s="71"/>
      <c r="IM28" s="71"/>
    </row>
    <row r="29" ht="21.75" customHeight="1" spans="1:247">
      <c r="A29" s="128" t="s">
        <v>88</v>
      </c>
      <c r="B29" s="106">
        <f t="shared" si="2"/>
        <v>2.14</v>
      </c>
      <c r="C29" s="106">
        <f t="shared" si="3"/>
        <v>2.14</v>
      </c>
      <c r="D29" s="155">
        <v>2.14</v>
      </c>
      <c r="E29" s="155"/>
      <c r="F29" s="106"/>
      <c r="G29" s="106"/>
      <c r="H29" s="106"/>
      <c r="I29" s="156"/>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c r="EO29" s="71"/>
      <c r="EP29" s="71"/>
      <c r="EQ29" s="71"/>
      <c r="ER29" s="71"/>
      <c r="ES29" s="71"/>
      <c r="ET29" s="71"/>
      <c r="EU29" s="71"/>
      <c r="EV29" s="71"/>
      <c r="EW29" s="71"/>
      <c r="EX29" s="71"/>
      <c r="EY29" s="71"/>
      <c r="EZ29" s="71"/>
      <c r="FA29" s="71"/>
      <c r="FB29" s="71"/>
      <c r="FC29" s="71"/>
      <c r="FD29" s="71"/>
      <c r="FE29" s="71"/>
      <c r="FF29" s="71"/>
      <c r="FG29" s="71"/>
      <c r="FH29" s="71"/>
      <c r="FI29" s="71"/>
      <c r="FJ29" s="71"/>
      <c r="FK29" s="71"/>
      <c r="FL29" s="71"/>
      <c r="FM29" s="71"/>
      <c r="FN29" s="71"/>
      <c r="FO29" s="71"/>
      <c r="FP29" s="71"/>
      <c r="FQ29" s="71"/>
      <c r="FR29" s="71"/>
      <c r="FS29" s="71"/>
      <c r="FT29" s="71"/>
      <c r="FU29" s="71"/>
      <c r="FV29" s="71"/>
      <c r="FW29" s="71"/>
      <c r="FX29" s="71"/>
      <c r="FY29" s="71"/>
      <c r="FZ29" s="71"/>
      <c r="GA29" s="71"/>
      <c r="GB29" s="71"/>
      <c r="GC29" s="71"/>
      <c r="GD29" s="71"/>
      <c r="GE29" s="71"/>
      <c r="GF29" s="71"/>
      <c r="GG29" s="71"/>
      <c r="GH29" s="71"/>
      <c r="GI29" s="71"/>
      <c r="GJ29" s="71"/>
      <c r="GK29" s="71"/>
      <c r="GL29" s="71"/>
      <c r="GM29" s="71"/>
      <c r="GN29" s="71"/>
      <c r="GO29" s="71"/>
      <c r="GP29" s="71"/>
      <c r="GQ29" s="71"/>
      <c r="GR29" s="71"/>
      <c r="GS29" s="71"/>
      <c r="GT29" s="71"/>
      <c r="GU29" s="71"/>
      <c r="GV29" s="71"/>
      <c r="GW29" s="71"/>
      <c r="GX29" s="71"/>
      <c r="GY29" s="71"/>
      <c r="GZ29" s="71"/>
      <c r="HA29" s="71"/>
      <c r="HB29" s="71"/>
      <c r="HC29" s="71"/>
      <c r="HD29" s="71"/>
      <c r="HE29" s="71"/>
      <c r="HF29" s="71"/>
      <c r="HG29" s="71"/>
      <c r="HH29" s="71"/>
      <c r="HI29" s="71"/>
      <c r="HJ29" s="71"/>
      <c r="HK29" s="71"/>
      <c r="HL29" s="71"/>
      <c r="HM29" s="71"/>
      <c r="HN29" s="71"/>
      <c r="HO29" s="71"/>
      <c r="HP29" s="71"/>
      <c r="HQ29" s="71"/>
      <c r="HR29" s="71"/>
      <c r="HS29" s="71"/>
      <c r="HT29" s="71"/>
      <c r="HU29" s="71"/>
      <c r="HV29" s="71"/>
      <c r="HW29" s="71"/>
      <c r="HX29" s="71"/>
      <c r="HY29" s="71"/>
      <c r="HZ29" s="71"/>
      <c r="IA29" s="71"/>
      <c r="IB29" s="71"/>
      <c r="IC29" s="71"/>
      <c r="ID29" s="71"/>
      <c r="IE29" s="71"/>
      <c r="IF29" s="71"/>
      <c r="IG29" s="71"/>
      <c r="IH29" s="71"/>
      <c r="II29" s="71"/>
      <c r="IJ29" s="71"/>
      <c r="IK29" s="71"/>
      <c r="IL29" s="71"/>
      <c r="IM29" s="71"/>
    </row>
    <row r="30" ht="21.75" customHeight="1" spans="1:247">
      <c r="A30" s="128" t="s">
        <v>49</v>
      </c>
      <c r="B30" s="106">
        <f t="shared" si="2"/>
        <v>2.72</v>
      </c>
      <c r="C30" s="106">
        <f t="shared" si="3"/>
        <v>2.72</v>
      </c>
      <c r="D30" s="155">
        <v>2.72</v>
      </c>
      <c r="E30" s="155"/>
      <c r="F30" s="106"/>
      <c r="G30" s="106"/>
      <c r="H30" s="106"/>
      <c r="I30" s="156"/>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c r="EO30" s="71"/>
      <c r="EP30" s="71"/>
      <c r="EQ30" s="71"/>
      <c r="ER30" s="71"/>
      <c r="ES30" s="71"/>
      <c r="ET30" s="71"/>
      <c r="EU30" s="71"/>
      <c r="EV30" s="71"/>
      <c r="EW30" s="71"/>
      <c r="EX30" s="71"/>
      <c r="EY30" s="71"/>
      <c r="EZ30" s="71"/>
      <c r="FA30" s="71"/>
      <c r="FB30" s="71"/>
      <c r="FC30" s="71"/>
      <c r="FD30" s="71"/>
      <c r="FE30" s="71"/>
      <c r="FF30" s="71"/>
      <c r="FG30" s="71"/>
      <c r="FH30" s="71"/>
      <c r="FI30" s="71"/>
      <c r="FJ30" s="71"/>
      <c r="FK30" s="71"/>
      <c r="FL30" s="71"/>
      <c r="FM30" s="71"/>
      <c r="FN30" s="71"/>
      <c r="FO30" s="71"/>
      <c r="FP30" s="71"/>
      <c r="FQ30" s="71"/>
      <c r="FR30" s="71"/>
      <c r="FS30" s="71"/>
      <c r="FT30" s="71"/>
      <c r="FU30" s="71"/>
      <c r="FV30" s="71"/>
      <c r="FW30" s="71"/>
      <c r="FX30" s="71"/>
      <c r="FY30" s="71"/>
      <c r="FZ30" s="71"/>
      <c r="GA30" s="71"/>
      <c r="GB30" s="71"/>
      <c r="GC30" s="71"/>
      <c r="GD30" s="71"/>
      <c r="GE30" s="71"/>
      <c r="GF30" s="71"/>
      <c r="GG30" s="71"/>
      <c r="GH30" s="71"/>
      <c r="GI30" s="71"/>
      <c r="GJ30" s="71"/>
      <c r="GK30" s="71"/>
      <c r="GL30" s="71"/>
      <c r="GM30" s="71"/>
      <c r="GN30" s="71"/>
      <c r="GO30" s="71"/>
      <c r="GP30" s="71"/>
      <c r="GQ30" s="71"/>
      <c r="GR30" s="71"/>
      <c r="GS30" s="71"/>
      <c r="GT30" s="71"/>
      <c r="GU30" s="71"/>
      <c r="GV30" s="71"/>
      <c r="GW30" s="71"/>
      <c r="GX30" s="71"/>
      <c r="GY30" s="71"/>
      <c r="GZ30" s="71"/>
      <c r="HA30" s="71"/>
      <c r="HB30" s="71"/>
      <c r="HC30" s="71"/>
      <c r="HD30" s="71"/>
      <c r="HE30" s="71"/>
      <c r="HF30" s="71"/>
      <c r="HG30" s="71"/>
      <c r="HH30" s="71"/>
      <c r="HI30" s="71"/>
      <c r="HJ30" s="71"/>
      <c r="HK30" s="71"/>
      <c r="HL30" s="71"/>
      <c r="HM30" s="71"/>
      <c r="HN30" s="71"/>
      <c r="HO30" s="71"/>
      <c r="HP30" s="71"/>
      <c r="HQ30" s="71"/>
      <c r="HR30" s="71"/>
      <c r="HS30" s="71"/>
      <c r="HT30" s="71"/>
      <c r="HU30" s="71"/>
      <c r="HV30" s="71"/>
      <c r="HW30" s="71"/>
      <c r="HX30" s="71"/>
      <c r="HY30" s="71"/>
      <c r="HZ30" s="71"/>
      <c r="IA30" s="71"/>
      <c r="IB30" s="71"/>
      <c r="IC30" s="71"/>
      <c r="ID30" s="71"/>
      <c r="IE30" s="71"/>
      <c r="IF30" s="71"/>
      <c r="IG30" s="71"/>
      <c r="IH30" s="71"/>
      <c r="II30" s="71"/>
      <c r="IJ30" s="71"/>
      <c r="IK30" s="71"/>
      <c r="IL30" s="71"/>
      <c r="IM30" s="71"/>
    </row>
    <row r="31" ht="21.75" customHeight="1" spans="1:247">
      <c r="A31" s="128" t="s">
        <v>89</v>
      </c>
      <c r="B31" s="106">
        <f t="shared" si="2"/>
        <v>0</v>
      </c>
      <c r="C31" s="106">
        <f t="shared" si="3"/>
        <v>0</v>
      </c>
      <c r="D31" s="155"/>
      <c r="E31" s="155"/>
      <c r="F31" s="106"/>
      <c r="G31" s="106"/>
      <c r="H31" s="106"/>
      <c r="I31" s="156"/>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c r="EO31" s="71"/>
      <c r="EP31" s="71"/>
      <c r="EQ31" s="71"/>
      <c r="ER31" s="71"/>
      <c r="ES31" s="71"/>
      <c r="ET31" s="71"/>
      <c r="EU31" s="71"/>
      <c r="EV31" s="71"/>
      <c r="EW31" s="71"/>
      <c r="EX31" s="71"/>
      <c r="EY31" s="71"/>
      <c r="EZ31" s="71"/>
      <c r="FA31" s="71"/>
      <c r="FB31" s="71"/>
      <c r="FC31" s="71"/>
      <c r="FD31" s="71"/>
      <c r="FE31" s="71"/>
      <c r="FF31" s="71"/>
      <c r="FG31" s="71"/>
      <c r="FH31" s="71"/>
      <c r="FI31" s="71"/>
      <c r="FJ31" s="71"/>
      <c r="FK31" s="71"/>
      <c r="FL31" s="71"/>
      <c r="FM31" s="71"/>
      <c r="FN31" s="71"/>
      <c r="FO31" s="71"/>
      <c r="FP31" s="71"/>
      <c r="FQ31" s="71"/>
      <c r="FR31" s="71"/>
      <c r="FS31" s="71"/>
      <c r="FT31" s="71"/>
      <c r="FU31" s="71"/>
      <c r="FV31" s="71"/>
      <c r="FW31" s="71"/>
      <c r="FX31" s="71"/>
      <c r="FY31" s="71"/>
      <c r="FZ31" s="71"/>
      <c r="GA31" s="71"/>
      <c r="GB31" s="71"/>
      <c r="GC31" s="71"/>
      <c r="GD31" s="71"/>
      <c r="GE31" s="71"/>
      <c r="GF31" s="71"/>
      <c r="GG31" s="71"/>
      <c r="GH31" s="71"/>
      <c r="GI31" s="71"/>
      <c r="GJ31" s="71"/>
      <c r="GK31" s="71"/>
      <c r="GL31" s="71"/>
      <c r="GM31" s="71"/>
      <c r="GN31" s="71"/>
      <c r="GO31" s="71"/>
      <c r="GP31" s="71"/>
      <c r="GQ31" s="71"/>
      <c r="GR31" s="71"/>
      <c r="GS31" s="71"/>
      <c r="GT31" s="71"/>
      <c r="GU31" s="71"/>
      <c r="GV31" s="71"/>
      <c r="GW31" s="71"/>
      <c r="GX31" s="71"/>
      <c r="GY31" s="71"/>
      <c r="GZ31" s="71"/>
      <c r="HA31" s="71"/>
      <c r="HB31" s="71"/>
      <c r="HC31" s="71"/>
      <c r="HD31" s="71"/>
      <c r="HE31" s="71"/>
      <c r="HF31" s="71"/>
      <c r="HG31" s="71"/>
      <c r="HH31" s="71"/>
      <c r="HI31" s="71"/>
      <c r="HJ31" s="71"/>
      <c r="HK31" s="71"/>
      <c r="HL31" s="71"/>
      <c r="HM31" s="71"/>
      <c r="HN31" s="71"/>
      <c r="HO31" s="71"/>
      <c r="HP31" s="71"/>
      <c r="HQ31" s="71"/>
      <c r="HR31" s="71"/>
      <c r="HS31" s="71"/>
      <c r="HT31" s="71"/>
      <c r="HU31" s="71"/>
      <c r="HV31" s="71"/>
      <c r="HW31" s="71"/>
      <c r="HX31" s="71"/>
      <c r="HY31" s="71"/>
      <c r="HZ31" s="71"/>
      <c r="IA31" s="71"/>
      <c r="IB31" s="71"/>
      <c r="IC31" s="71"/>
      <c r="ID31" s="71"/>
      <c r="IE31" s="71"/>
      <c r="IF31" s="71"/>
      <c r="IG31" s="71"/>
      <c r="IH31" s="71"/>
      <c r="II31" s="71"/>
      <c r="IJ31" s="71"/>
      <c r="IK31" s="71"/>
      <c r="IL31" s="71"/>
      <c r="IM31" s="71"/>
    </row>
    <row r="32" ht="21.75" customHeight="1" spans="1:247">
      <c r="A32" s="128" t="s">
        <v>50</v>
      </c>
      <c r="B32" s="106">
        <f t="shared" si="2"/>
        <v>2.25</v>
      </c>
      <c r="C32" s="106">
        <f t="shared" si="3"/>
        <v>2.25</v>
      </c>
      <c r="D32" s="155">
        <v>2.25</v>
      </c>
      <c r="E32" s="155"/>
      <c r="F32" s="106"/>
      <c r="G32" s="106"/>
      <c r="H32" s="106"/>
      <c r="I32" s="156"/>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c r="EO32" s="71"/>
      <c r="EP32" s="71"/>
      <c r="EQ32" s="71"/>
      <c r="ER32" s="71"/>
      <c r="ES32" s="71"/>
      <c r="ET32" s="71"/>
      <c r="EU32" s="71"/>
      <c r="EV32" s="71"/>
      <c r="EW32" s="71"/>
      <c r="EX32" s="71"/>
      <c r="EY32" s="71"/>
      <c r="EZ32" s="71"/>
      <c r="FA32" s="71"/>
      <c r="FB32" s="71"/>
      <c r="FC32" s="71"/>
      <c r="FD32" s="71"/>
      <c r="FE32" s="71"/>
      <c r="FF32" s="71"/>
      <c r="FG32" s="71"/>
      <c r="FH32" s="71"/>
      <c r="FI32" s="71"/>
      <c r="FJ32" s="71"/>
      <c r="FK32" s="71"/>
      <c r="FL32" s="71"/>
      <c r="FM32" s="71"/>
      <c r="FN32" s="71"/>
      <c r="FO32" s="71"/>
      <c r="FP32" s="71"/>
      <c r="FQ32" s="71"/>
      <c r="FR32" s="71"/>
      <c r="FS32" s="71"/>
      <c r="FT32" s="71"/>
      <c r="FU32" s="71"/>
      <c r="FV32" s="71"/>
      <c r="FW32" s="71"/>
      <c r="FX32" s="71"/>
      <c r="FY32" s="71"/>
      <c r="FZ32" s="71"/>
      <c r="GA32" s="71"/>
      <c r="GB32" s="71"/>
      <c r="GC32" s="71"/>
      <c r="GD32" s="71"/>
      <c r="GE32" s="71"/>
      <c r="GF32" s="71"/>
      <c r="GG32" s="71"/>
      <c r="GH32" s="71"/>
      <c r="GI32" s="71"/>
      <c r="GJ32" s="71"/>
      <c r="GK32" s="71"/>
      <c r="GL32" s="71"/>
      <c r="GM32" s="71"/>
      <c r="GN32" s="71"/>
      <c r="GO32" s="71"/>
      <c r="GP32" s="71"/>
      <c r="GQ32" s="71"/>
      <c r="GR32" s="71"/>
      <c r="GS32" s="71"/>
      <c r="GT32" s="71"/>
      <c r="GU32" s="71"/>
      <c r="GV32" s="71"/>
      <c r="GW32" s="71"/>
      <c r="GX32" s="71"/>
      <c r="GY32" s="71"/>
      <c r="GZ32" s="71"/>
      <c r="HA32" s="71"/>
      <c r="HB32" s="71"/>
      <c r="HC32" s="71"/>
      <c r="HD32" s="71"/>
      <c r="HE32" s="71"/>
      <c r="HF32" s="71"/>
      <c r="HG32" s="71"/>
      <c r="HH32" s="71"/>
      <c r="HI32" s="71"/>
      <c r="HJ32" s="71"/>
      <c r="HK32" s="71"/>
      <c r="HL32" s="71"/>
      <c r="HM32" s="71"/>
      <c r="HN32" s="71"/>
      <c r="HO32" s="71"/>
      <c r="HP32" s="71"/>
      <c r="HQ32" s="71"/>
      <c r="HR32" s="71"/>
      <c r="HS32" s="71"/>
      <c r="HT32" s="71"/>
      <c r="HU32" s="71"/>
      <c r="HV32" s="71"/>
      <c r="HW32" s="71"/>
      <c r="HX32" s="71"/>
      <c r="HY32" s="71"/>
      <c r="HZ32" s="71"/>
      <c r="IA32" s="71"/>
      <c r="IB32" s="71"/>
      <c r="IC32" s="71"/>
      <c r="ID32" s="71"/>
      <c r="IE32" s="71"/>
      <c r="IF32" s="71"/>
      <c r="IG32" s="71"/>
      <c r="IH32" s="71"/>
      <c r="II32" s="71"/>
      <c r="IJ32" s="71"/>
      <c r="IK32" s="71"/>
      <c r="IL32" s="71"/>
      <c r="IM32" s="71"/>
    </row>
    <row r="33" ht="21.75" customHeight="1" spans="1:247">
      <c r="A33" s="128" t="s">
        <v>51</v>
      </c>
      <c r="B33" s="106">
        <f t="shared" si="2"/>
        <v>3.84</v>
      </c>
      <c r="C33" s="106">
        <f t="shared" si="3"/>
        <v>3.84</v>
      </c>
      <c r="D33" s="16">
        <f>1.28+2.56</f>
        <v>3.84</v>
      </c>
      <c r="E33" s="16"/>
      <c r="F33" s="16"/>
      <c r="G33" s="16"/>
      <c r="H33" s="16"/>
      <c r="I33" s="16"/>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c r="EO33" s="71"/>
      <c r="EP33" s="71"/>
      <c r="EQ33" s="71"/>
      <c r="ER33" s="71"/>
      <c r="ES33" s="71"/>
      <c r="ET33" s="71"/>
      <c r="EU33" s="71"/>
      <c r="EV33" s="71"/>
      <c r="EW33" s="71"/>
      <c r="EX33" s="71"/>
      <c r="EY33" s="71"/>
      <c r="EZ33" s="71"/>
      <c r="FA33" s="71"/>
      <c r="FB33" s="71"/>
      <c r="FC33" s="71"/>
      <c r="FD33" s="71"/>
      <c r="FE33" s="71"/>
      <c r="FF33" s="71"/>
      <c r="FG33" s="71"/>
      <c r="FH33" s="71"/>
      <c r="FI33" s="71"/>
      <c r="FJ33" s="71"/>
      <c r="FK33" s="71"/>
      <c r="FL33" s="71"/>
      <c r="FM33" s="71"/>
      <c r="FN33" s="71"/>
      <c r="FO33" s="71"/>
      <c r="FP33" s="71"/>
      <c r="FQ33" s="71"/>
      <c r="FR33" s="71"/>
      <c r="FS33" s="71"/>
      <c r="FT33" s="71"/>
      <c r="FU33" s="71"/>
      <c r="FV33" s="71"/>
      <c r="FW33" s="71"/>
      <c r="FX33" s="71"/>
      <c r="FY33" s="71"/>
      <c r="FZ33" s="71"/>
      <c r="GA33" s="71"/>
      <c r="GB33" s="71"/>
      <c r="GC33" s="71"/>
      <c r="GD33" s="71"/>
      <c r="GE33" s="71"/>
      <c r="GF33" s="71"/>
      <c r="GG33" s="71"/>
      <c r="GH33" s="71"/>
      <c r="GI33" s="71"/>
      <c r="GJ33" s="71"/>
      <c r="GK33" s="71"/>
      <c r="GL33" s="71"/>
      <c r="GM33" s="71"/>
      <c r="GN33" s="71"/>
      <c r="GO33" s="71"/>
      <c r="GP33" s="71"/>
      <c r="GQ33" s="71"/>
      <c r="GR33" s="71"/>
      <c r="GS33" s="71"/>
      <c r="GT33" s="71"/>
      <c r="GU33" s="71"/>
      <c r="GV33" s="71"/>
      <c r="GW33" s="71"/>
      <c r="GX33" s="71"/>
      <c r="GY33" s="71"/>
      <c r="GZ33" s="71"/>
      <c r="HA33" s="71"/>
      <c r="HB33" s="71"/>
      <c r="HC33" s="71"/>
      <c r="HD33" s="71"/>
      <c r="HE33" s="71"/>
      <c r="HF33" s="71"/>
      <c r="HG33" s="71"/>
      <c r="HH33" s="71"/>
      <c r="HI33" s="71"/>
      <c r="HJ33" s="71"/>
      <c r="HK33" s="71"/>
      <c r="HL33" s="71"/>
      <c r="HM33" s="71"/>
      <c r="HN33" s="71"/>
      <c r="HO33" s="71"/>
      <c r="HP33" s="71"/>
      <c r="HQ33" s="71"/>
      <c r="HR33" s="71"/>
      <c r="HS33" s="71"/>
      <c r="HT33" s="71"/>
      <c r="HU33" s="71"/>
      <c r="HV33" s="71"/>
      <c r="HW33" s="71"/>
      <c r="HX33" s="71"/>
      <c r="HY33" s="71"/>
      <c r="HZ33" s="71"/>
      <c r="IA33" s="71"/>
      <c r="IB33" s="71"/>
      <c r="IC33" s="71"/>
      <c r="ID33" s="71"/>
      <c r="IE33" s="71"/>
      <c r="IF33" s="71"/>
      <c r="IG33" s="71"/>
      <c r="IH33" s="71"/>
      <c r="II33" s="71"/>
      <c r="IJ33" s="71"/>
      <c r="IK33" s="71"/>
      <c r="IL33" s="71"/>
      <c r="IM33" s="71"/>
    </row>
    <row r="34" ht="21.75" customHeight="1" spans="1:9">
      <c r="A34" s="127" t="s">
        <v>67</v>
      </c>
      <c r="B34" s="16">
        <f>B36+B40</f>
        <v>9.6</v>
      </c>
      <c r="C34" s="16">
        <f>C36+C40</f>
        <v>9.6</v>
      </c>
      <c r="D34" s="16">
        <f>D36+D40</f>
        <v>9.6</v>
      </c>
      <c r="E34" s="16"/>
      <c r="F34" s="16"/>
      <c r="G34" s="16"/>
      <c r="H34" s="16"/>
      <c r="I34" s="16"/>
    </row>
    <row r="35" ht="21.75" customHeight="1" spans="1:9">
      <c r="A35" s="128" t="s">
        <v>90</v>
      </c>
      <c r="B35" s="16"/>
      <c r="C35" s="16"/>
      <c r="D35" s="16"/>
      <c r="E35" s="16"/>
      <c r="F35" s="16"/>
      <c r="G35" s="16"/>
      <c r="H35" s="16"/>
      <c r="I35" s="16"/>
    </row>
    <row r="36" ht="21.75" customHeight="1" spans="1:9">
      <c r="A36" s="128" t="s">
        <v>91</v>
      </c>
      <c r="B36" s="16">
        <v>5.31</v>
      </c>
      <c r="C36" s="16">
        <v>5.31</v>
      </c>
      <c r="D36" s="16">
        <v>5.31</v>
      </c>
      <c r="E36" s="16"/>
      <c r="F36" s="16"/>
      <c r="G36" s="16"/>
      <c r="H36" s="16"/>
      <c r="I36" s="16"/>
    </row>
    <row r="37" ht="21.75" hidden="1" customHeight="1" spans="1:9">
      <c r="A37" s="128" t="s">
        <v>70</v>
      </c>
      <c r="B37" s="16"/>
      <c r="C37" s="16"/>
      <c r="D37" s="16"/>
      <c r="E37" s="16"/>
      <c r="F37" s="16"/>
      <c r="G37" s="16"/>
      <c r="H37" s="16"/>
      <c r="I37" s="16"/>
    </row>
    <row r="38" ht="21.75" hidden="1" customHeight="1" spans="1:9">
      <c r="A38" s="128" t="s">
        <v>92</v>
      </c>
      <c r="B38" s="16"/>
      <c r="C38" s="16"/>
      <c r="D38" s="16"/>
      <c r="E38" s="16"/>
      <c r="F38" s="16"/>
      <c r="G38" s="16"/>
      <c r="H38" s="16"/>
      <c r="I38" s="16"/>
    </row>
    <row r="39" ht="21.75" hidden="1" customHeight="1" spans="1:9">
      <c r="A39" s="128" t="s">
        <v>93</v>
      </c>
      <c r="B39" s="16"/>
      <c r="C39" s="16"/>
      <c r="D39" s="16"/>
      <c r="E39" s="16"/>
      <c r="F39" s="16"/>
      <c r="G39" s="16"/>
      <c r="H39" s="16"/>
      <c r="I39" s="16"/>
    </row>
    <row r="40" ht="21.75" customHeight="1" spans="1:9">
      <c r="A40" s="128" t="s">
        <v>72</v>
      </c>
      <c r="B40" s="16">
        <v>4.29</v>
      </c>
      <c r="C40" s="16">
        <v>4.29</v>
      </c>
      <c r="D40" s="16">
        <v>4.29</v>
      </c>
      <c r="E40" s="16"/>
      <c r="F40" s="16"/>
      <c r="G40" s="16"/>
      <c r="H40" s="16"/>
      <c r="I40" s="16"/>
    </row>
    <row r="41" ht="21.75" hidden="1" customHeight="1" spans="1:9">
      <c r="A41" s="127" t="s">
        <v>94</v>
      </c>
      <c r="B41" s="16"/>
      <c r="C41" s="16"/>
      <c r="D41" s="16"/>
      <c r="E41" s="16"/>
      <c r="F41" s="16"/>
      <c r="G41" s="16"/>
      <c r="H41" s="16"/>
      <c r="I41" s="16"/>
    </row>
    <row r="42" ht="21.75" hidden="1" customHeight="1" spans="1:9">
      <c r="A42" s="128" t="s">
        <v>95</v>
      </c>
      <c r="B42" s="16"/>
      <c r="C42" s="16"/>
      <c r="D42" s="16"/>
      <c r="E42" s="16"/>
      <c r="F42" s="16"/>
      <c r="G42" s="16"/>
      <c r="H42" s="16"/>
      <c r="I42" s="16"/>
    </row>
    <row r="43" ht="21.75" hidden="1" customHeight="1" spans="1:9">
      <c r="A43" s="128" t="s">
        <v>96</v>
      </c>
      <c r="B43" s="16"/>
      <c r="C43" s="16"/>
      <c r="D43" s="16"/>
      <c r="E43" s="16"/>
      <c r="F43" s="16"/>
      <c r="G43" s="16"/>
      <c r="H43" s="16"/>
      <c r="I43" s="16"/>
    </row>
    <row r="44" ht="21.75" hidden="1" customHeight="1" spans="1:9">
      <c r="A44" s="128" t="s">
        <v>54</v>
      </c>
      <c r="B44" s="16"/>
      <c r="C44" s="16"/>
      <c r="D44" s="16"/>
      <c r="E44" s="16"/>
      <c r="F44" s="16"/>
      <c r="G44" s="16"/>
      <c r="H44" s="16"/>
      <c r="I44" s="16"/>
    </row>
    <row r="45" ht="21.75" hidden="1" customHeight="1" spans="1:9">
      <c r="A45" s="128" t="s">
        <v>58</v>
      </c>
      <c r="B45" s="16"/>
      <c r="C45" s="16"/>
      <c r="D45" s="16"/>
      <c r="E45" s="16"/>
      <c r="F45" s="16"/>
      <c r="G45" s="16"/>
      <c r="H45" s="16"/>
      <c r="I45" s="16"/>
    </row>
    <row r="46" ht="21.75" hidden="1" customHeight="1" spans="1:9">
      <c r="A46" s="128" t="s">
        <v>97</v>
      </c>
      <c r="B46" s="16"/>
      <c r="C46" s="16"/>
      <c r="D46" s="16"/>
      <c r="E46" s="16"/>
      <c r="F46" s="16"/>
      <c r="G46" s="16"/>
      <c r="H46" s="16"/>
      <c r="I46" s="16"/>
    </row>
    <row r="47" ht="21.75" hidden="1" customHeight="1" spans="1:9">
      <c r="A47" s="128" t="s">
        <v>98</v>
      </c>
      <c r="B47" s="16"/>
      <c r="C47" s="16"/>
      <c r="D47" s="16"/>
      <c r="E47" s="16"/>
      <c r="F47" s="16"/>
      <c r="G47" s="16"/>
      <c r="H47" s="16"/>
      <c r="I47" s="16"/>
    </row>
    <row r="48" ht="21.75" hidden="1" customHeight="1" spans="1:9">
      <c r="A48" s="128"/>
      <c r="B48" s="16"/>
      <c r="C48" s="16"/>
      <c r="D48" s="16"/>
      <c r="E48" s="16"/>
      <c r="F48" s="16"/>
      <c r="G48" s="16"/>
      <c r="H48" s="16"/>
      <c r="I48" s="16"/>
    </row>
  </sheetData>
  <mergeCells count="11">
    <mergeCell ref="A2:I2"/>
    <mergeCell ref="C4:F4"/>
    <mergeCell ref="A4:A6"/>
    <mergeCell ref="B4:B6"/>
    <mergeCell ref="C5:C6"/>
    <mergeCell ref="D5:D6"/>
    <mergeCell ref="E5:E6"/>
    <mergeCell ref="F5:F6"/>
    <mergeCell ref="G4:G6"/>
    <mergeCell ref="H4:H6"/>
    <mergeCell ref="I4:I6"/>
  </mergeCells>
  <pageMargins left="0.503472222222222" right="0.306944444444444" top="0.751388888888889" bottom="0.751388888888889" header="0.298611111111111" footer="0.298611111111111"/>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3:K49"/>
  <sheetViews>
    <sheetView showGridLines="0" showZeros="0" workbookViewId="0">
      <selection activeCell="G16" sqref="G16"/>
    </sheetView>
  </sheetViews>
  <sheetFormatPr defaultColWidth="6.875" defaultRowHeight="12.75" customHeight="1"/>
  <cols>
    <col min="1" max="1" width="33.25" style="117" customWidth="1"/>
    <col min="2" max="2" width="13.5" style="117" customWidth="1"/>
    <col min="3" max="3" width="29.25" style="117" customWidth="1"/>
    <col min="4" max="4" width="13.375" style="117" customWidth="1"/>
    <col min="5" max="16384" width="6.875" style="117"/>
  </cols>
  <sheetData>
    <row r="3" ht="16.5" customHeight="1" spans="1:6">
      <c r="A3" s="78" t="s">
        <v>99</v>
      </c>
      <c r="B3"/>
      <c r="C3"/>
      <c r="D3"/>
      <c r="E3"/>
      <c r="F3"/>
    </row>
    <row r="4" ht="15" customHeight="1" spans="1:6">
      <c r="A4" s="133"/>
      <c r="B4"/>
      <c r="C4"/>
      <c r="D4" s="134"/>
      <c r="E4"/>
      <c r="F4"/>
    </row>
    <row r="5" ht="21" customHeight="1" spans="1:6">
      <c r="A5" s="135" t="s">
        <v>100</v>
      </c>
      <c r="B5" s="135"/>
      <c r="C5" s="135"/>
      <c r="D5" s="135"/>
      <c r="E5"/>
      <c r="F5"/>
    </row>
    <row r="6" ht="16.5" customHeight="1" spans="1:6">
      <c r="A6" s="136"/>
      <c r="B6"/>
      <c r="C6"/>
      <c r="D6" s="137" t="s">
        <v>4</v>
      </c>
      <c r="E6"/>
      <c r="F6"/>
    </row>
    <row r="7" ht="18" customHeight="1" spans="1:6">
      <c r="A7" s="138" t="s">
        <v>101</v>
      </c>
      <c r="B7" s="139"/>
      <c r="C7" s="140" t="s">
        <v>102</v>
      </c>
      <c r="D7" s="140"/>
      <c r="E7"/>
      <c r="F7"/>
    </row>
    <row r="8" ht="18" customHeight="1" spans="1:6">
      <c r="A8" s="139" t="s">
        <v>103</v>
      </c>
      <c r="B8" s="141" t="s">
        <v>104</v>
      </c>
      <c r="C8" s="139" t="s">
        <v>105</v>
      </c>
      <c r="D8" s="141" t="s">
        <v>104</v>
      </c>
      <c r="E8"/>
      <c r="F8"/>
    </row>
    <row r="9" s="116" customFormat="1" ht="18" customHeight="1" spans="1:6">
      <c r="A9" s="142" t="s">
        <v>106</v>
      </c>
      <c r="B9" s="143">
        <f>B10+B11</f>
        <v>1172.87</v>
      </c>
      <c r="C9" s="144" t="s">
        <v>107</v>
      </c>
      <c r="D9" s="143"/>
      <c r="F9" s="45"/>
    </row>
    <row r="10" s="116" customFormat="1" ht="18" customHeight="1" spans="1:5">
      <c r="A10" s="145" t="s">
        <v>108</v>
      </c>
      <c r="B10" s="143">
        <v>1143.87</v>
      </c>
      <c r="C10" s="144" t="s">
        <v>109</v>
      </c>
      <c r="D10" s="143"/>
      <c r="E10" s="45"/>
    </row>
    <row r="11" s="116" customFormat="1" ht="18" customHeight="1" spans="1:4">
      <c r="A11" s="145" t="s">
        <v>110</v>
      </c>
      <c r="B11" s="143">
        <v>29</v>
      </c>
      <c r="C11" s="144" t="s">
        <v>111</v>
      </c>
      <c r="D11" s="143"/>
    </row>
    <row r="12" s="116" customFormat="1" ht="18" customHeight="1" spans="1:6">
      <c r="A12" s="145" t="s">
        <v>112</v>
      </c>
      <c r="B12" s="143">
        <v>0</v>
      </c>
      <c r="C12" s="144" t="s">
        <v>113</v>
      </c>
      <c r="D12" s="143"/>
      <c r="F12" s="45"/>
    </row>
    <row r="13" s="116" customFormat="1" ht="18" customHeight="1" spans="1:4">
      <c r="A13" s="145" t="s">
        <v>114</v>
      </c>
      <c r="B13" s="143">
        <v>0</v>
      </c>
      <c r="C13" s="144" t="s">
        <v>115</v>
      </c>
      <c r="D13" s="143"/>
    </row>
    <row r="14" s="116" customFormat="1" ht="18" customHeight="1" spans="1:4">
      <c r="A14" s="145" t="s">
        <v>116</v>
      </c>
      <c r="B14" s="143"/>
      <c r="C14" s="144" t="s">
        <v>117</v>
      </c>
      <c r="D14" s="143"/>
    </row>
    <row r="15" s="116" customFormat="1" ht="18" customHeight="1" spans="1:6">
      <c r="A15" s="142" t="s">
        <v>118</v>
      </c>
      <c r="B15" s="143">
        <v>0</v>
      </c>
      <c r="C15" s="144" t="s">
        <v>119</v>
      </c>
      <c r="D15" s="143"/>
      <c r="F15" s="45"/>
    </row>
    <row r="16" s="116" customFormat="1" ht="18" customHeight="1" spans="1:6">
      <c r="A16" s="142"/>
      <c r="B16" s="143"/>
      <c r="C16" s="144" t="s">
        <v>120</v>
      </c>
      <c r="D16" s="143">
        <f>4.01+127.79+29</f>
        <v>160.8</v>
      </c>
      <c r="E16" s="45"/>
      <c r="F16" s="45"/>
    </row>
    <row r="17" s="116" customFormat="1" ht="18" customHeight="1" spans="1:6">
      <c r="A17" s="146"/>
      <c r="B17" s="143"/>
      <c r="C17" s="147" t="s">
        <v>121</v>
      </c>
      <c r="D17" s="143"/>
      <c r="F17" s="45"/>
    </row>
    <row r="18" s="116" customFormat="1" ht="18" customHeight="1" spans="1:6">
      <c r="A18" s="146"/>
      <c r="B18" s="143"/>
      <c r="C18" s="144" t="s">
        <v>122</v>
      </c>
      <c r="D18" s="143"/>
      <c r="F18" s="45"/>
    </row>
    <row r="19" s="116" customFormat="1" ht="18" customHeight="1" spans="1:11">
      <c r="A19" s="146"/>
      <c r="B19" s="143"/>
      <c r="C19" s="144" t="s">
        <v>123</v>
      </c>
      <c r="D19" s="143"/>
      <c r="E19" s="45"/>
      <c r="F19" s="45"/>
      <c r="G19" s="45"/>
      <c r="H19" s="45"/>
      <c r="I19" s="45"/>
      <c r="J19" s="45"/>
      <c r="K19" s="45"/>
    </row>
    <row r="20" s="116" customFormat="1" ht="18" customHeight="1" spans="1:11">
      <c r="A20" s="146"/>
      <c r="B20" s="143"/>
      <c r="C20" s="144" t="s">
        <v>124</v>
      </c>
      <c r="D20" s="143">
        <v>918.01</v>
      </c>
      <c r="F20" s="45"/>
      <c r="G20" s="45"/>
      <c r="H20" s="45"/>
      <c r="I20" s="45"/>
      <c r="J20" s="45"/>
      <c r="K20" s="45"/>
    </row>
    <row r="21" s="116" customFormat="1" ht="18" customHeight="1" spans="1:11">
      <c r="A21" s="146"/>
      <c r="B21" s="143"/>
      <c r="C21" s="144" t="s">
        <v>125</v>
      </c>
      <c r="D21" s="143"/>
      <c r="F21" s="45"/>
      <c r="G21" s="45"/>
      <c r="H21" s="45"/>
      <c r="I21" s="45"/>
      <c r="J21" s="45"/>
      <c r="K21" s="45"/>
    </row>
    <row r="22" s="116" customFormat="1" ht="18" customHeight="1" spans="1:11">
      <c r="A22" s="146"/>
      <c r="B22" s="143"/>
      <c r="C22" s="144" t="s">
        <v>126</v>
      </c>
      <c r="D22" s="143">
        <v>0</v>
      </c>
      <c r="F22" s="45"/>
      <c r="G22" s="45"/>
      <c r="H22" s="45"/>
      <c r="I22" s="45"/>
      <c r="J22" s="45"/>
      <c r="K22" s="45"/>
    </row>
    <row r="23" s="116" customFormat="1" ht="18" customHeight="1" spans="1:11">
      <c r="A23" s="146"/>
      <c r="B23" s="143"/>
      <c r="C23" s="144" t="s">
        <v>127</v>
      </c>
      <c r="D23" s="143">
        <v>0</v>
      </c>
      <c r="F23" s="45"/>
      <c r="G23" s="45"/>
      <c r="H23" s="45"/>
      <c r="I23" s="45"/>
      <c r="J23" s="45"/>
      <c r="K23" s="45"/>
    </row>
    <row r="24" s="116" customFormat="1" ht="18" customHeight="1" spans="1:11">
      <c r="A24" s="146"/>
      <c r="B24" s="143"/>
      <c r="C24" s="144" t="s">
        <v>128</v>
      </c>
      <c r="D24" s="143">
        <v>0</v>
      </c>
      <c r="F24" s="45"/>
      <c r="G24" s="45"/>
      <c r="H24" s="45"/>
      <c r="I24" s="45"/>
      <c r="J24" s="45"/>
      <c r="K24" s="45"/>
    </row>
    <row r="25" s="116" customFormat="1" ht="18" customHeight="1" spans="1:11">
      <c r="A25" s="146"/>
      <c r="B25" s="143"/>
      <c r="C25" s="144" t="s">
        <v>129</v>
      </c>
      <c r="D25" s="143">
        <v>0</v>
      </c>
      <c r="E25" s="45"/>
      <c r="F25" s="45"/>
      <c r="G25" s="45"/>
      <c r="H25" s="45"/>
      <c r="I25" s="45"/>
      <c r="J25" s="45"/>
      <c r="K25" s="45"/>
    </row>
    <row r="26" s="116" customFormat="1" ht="18" customHeight="1" spans="1:10">
      <c r="A26" s="146"/>
      <c r="B26" s="143"/>
      <c r="C26" s="144" t="s">
        <v>130</v>
      </c>
      <c r="D26" s="143">
        <v>0</v>
      </c>
      <c r="F26" s="45"/>
      <c r="G26" s="45"/>
      <c r="H26" s="45"/>
      <c r="I26" s="45"/>
      <c r="J26" s="45"/>
    </row>
    <row r="27" s="116" customFormat="1" ht="18" customHeight="1" spans="1:11">
      <c r="A27" s="146"/>
      <c r="B27" s="143"/>
      <c r="C27" s="144" t="s">
        <v>131</v>
      </c>
      <c r="D27" s="143">
        <v>0</v>
      </c>
      <c r="F27" s="45"/>
      <c r="G27" s="45"/>
      <c r="H27" s="45"/>
      <c r="I27" s="45"/>
      <c r="J27" s="45"/>
      <c r="K27" s="45"/>
    </row>
    <row r="28" s="116" customFormat="1" ht="18" customHeight="1" spans="1:11">
      <c r="A28" s="138"/>
      <c r="B28" s="148"/>
      <c r="C28" s="144" t="s">
        <v>132</v>
      </c>
      <c r="D28" s="143">
        <v>94.06</v>
      </c>
      <c r="E28" s="45"/>
      <c r="F28" s="45"/>
      <c r="G28" s="45"/>
      <c r="H28" s="45"/>
      <c r="I28" s="45"/>
      <c r="J28" s="45"/>
      <c r="K28" s="45"/>
    </row>
    <row r="29" s="116" customFormat="1" ht="18" customHeight="1" spans="1:11">
      <c r="A29" s="138"/>
      <c r="B29" s="148"/>
      <c r="C29" s="144" t="s">
        <v>133</v>
      </c>
      <c r="D29" s="143">
        <v>0</v>
      </c>
      <c r="E29" s="45"/>
      <c r="F29" s="45"/>
      <c r="G29" s="45"/>
      <c r="H29" s="45"/>
      <c r="I29" s="45"/>
      <c r="J29" s="45"/>
      <c r="K29" s="45"/>
    </row>
    <row r="30" s="116" customFormat="1" ht="18" customHeight="1" spans="1:11">
      <c r="A30" s="138"/>
      <c r="B30" s="148"/>
      <c r="C30" s="144" t="s">
        <v>134</v>
      </c>
      <c r="D30" s="143">
        <v>0</v>
      </c>
      <c r="E30" s="45"/>
      <c r="F30" s="45"/>
      <c r="G30" s="45"/>
      <c r="H30" s="45"/>
      <c r="I30" s="45"/>
      <c r="J30" s="45"/>
      <c r="K30" s="45"/>
    </row>
    <row r="31" s="116" customFormat="1" ht="18" customHeight="1" spans="1:11">
      <c r="A31" s="138"/>
      <c r="B31" s="148"/>
      <c r="C31" s="144" t="s">
        <v>135</v>
      </c>
      <c r="D31" s="143">
        <v>0</v>
      </c>
      <c r="E31" s="45"/>
      <c r="F31" s="45"/>
      <c r="H31" s="45"/>
      <c r="I31" s="45"/>
      <c r="J31" s="45"/>
      <c r="K31" s="45"/>
    </row>
    <row r="32" s="116" customFormat="1" ht="18" customHeight="1" spans="1:11">
      <c r="A32" s="138"/>
      <c r="B32" s="148"/>
      <c r="C32" s="144" t="s">
        <v>136</v>
      </c>
      <c r="D32" s="143">
        <v>0</v>
      </c>
      <c r="G32" s="45"/>
      <c r="H32" s="45"/>
      <c r="I32" s="45"/>
      <c r="J32" s="45"/>
      <c r="K32" s="45"/>
    </row>
    <row r="33" s="116" customFormat="1" ht="18" customHeight="1" spans="1:11">
      <c r="A33" s="138"/>
      <c r="B33" s="148"/>
      <c r="C33" s="144" t="s">
        <v>137</v>
      </c>
      <c r="D33" s="143">
        <v>0</v>
      </c>
      <c r="E33" s="45"/>
      <c r="F33" s="45"/>
      <c r="G33" s="45"/>
      <c r="H33" s="45"/>
      <c r="I33" s="45"/>
      <c r="J33" s="45"/>
      <c r="K33" s="45"/>
    </row>
    <row r="34" s="116" customFormat="1" ht="18" customHeight="1" spans="1:11">
      <c r="A34" s="138"/>
      <c r="B34" s="148"/>
      <c r="C34" s="144" t="s">
        <v>138</v>
      </c>
      <c r="D34" s="148">
        <v>0</v>
      </c>
      <c r="E34" s="45"/>
      <c r="G34" s="45"/>
      <c r="H34" s="45"/>
      <c r="I34" s="45"/>
      <c r="J34" s="45"/>
      <c r="K34" s="45"/>
    </row>
    <row r="35" s="116" customFormat="1" ht="18" customHeight="1" spans="1:5">
      <c r="A35" s="138"/>
      <c r="B35" s="148"/>
      <c r="C35" s="144" t="s">
        <v>139</v>
      </c>
      <c r="D35" s="148">
        <v>0</v>
      </c>
      <c r="E35" s="45"/>
    </row>
    <row r="36" s="116" customFormat="1" ht="18" customHeight="1" spans="1:5">
      <c r="A36" s="138"/>
      <c r="B36" s="148"/>
      <c r="C36" s="144" t="s">
        <v>140</v>
      </c>
      <c r="D36" s="148">
        <v>0</v>
      </c>
      <c r="E36" s="45"/>
    </row>
    <row r="37" s="116" customFormat="1" ht="18" customHeight="1" spans="1:6">
      <c r="A37" s="138" t="s">
        <v>141</v>
      </c>
      <c r="B37" s="148">
        <f>B9</f>
        <v>1172.87</v>
      </c>
      <c r="C37" s="149" t="s">
        <v>142</v>
      </c>
      <c r="D37" s="148">
        <f>D16+D20+D28</f>
        <v>1172.87</v>
      </c>
      <c r="E37" s="45"/>
      <c r="F37" s="45"/>
    </row>
    <row r="38" ht="18" customHeight="1" spans="1:6">
      <c r="A38"/>
      <c r="B38"/>
      <c r="C38"/>
      <c r="D38"/>
      <c r="E38"/>
      <c r="F38"/>
    </row>
    <row r="39" ht="18" customHeight="1" spans="1:6">
      <c r="A39"/>
      <c r="B39"/>
      <c r="C39"/>
      <c r="D39"/>
      <c r="E39"/>
      <c r="F39"/>
    </row>
    <row r="40" ht="18" customHeight="1" spans="1:6">
      <c r="A40"/>
      <c r="B40"/>
      <c r="C40"/>
      <c r="D40"/>
      <c r="E40"/>
      <c r="F40"/>
    </row>
    <row r="41" ht="18" customHeight="1" spans="1:6">
      <c r="A41"/>
      <c r="B41"/>
      <c r="C41"/>
      <c r="D41"/>
      <c r="E41"/>
      <c r="F41"/>
    </row>
    <row r="42" ht="18" customHeight="1" spans="1:6">
      <c r="A42"/>
      <c r="B42"/>
      <c r="C42"/>
      <c r="D42"/>
      <c r="E42"/>
      <c r="F42"/>
    </row>
    <row r="43" ht="18" customHeight="1" spans="1:6">
      <c r="A43"/>
      <c r="B43"/>
      <c r="C43"/>
      <c r="D43"/>
      <c r="E43"/>
      <c r="F43"/>
    </row>
    <row r="44" customHeight="1" spans="1:4">
      <c r="A44"/>
      <c r="B44"/>
      <c r="C44"/>
      <c r="D44"/>
    </row>
    <row r="45" customHeight="1" spans="1:4">
      <c r="A45"/>
      <c r="B45"/>
      <c r="C45"/>
      <c r="D45"/>
    </row>
    <row r="46" customHeight="1" spans="1:4">
      <c r="A46"/>
      <c r="B46"/>
      <c r="C46"/>
      <c r="D46"/>
    </row>
    <row r="47" customHeight="1" spans="1:4">
      <c r="A47"/>
      <c r="B47"/>
      <c r="C47"/>
      <c r="D47"/>
    </row>
    <row r="48" customHeight="1" spans="1:4">
      <c r="A48"/>
      <c r="B48"/>
      <c r="C48"/>
      <c r="D48"/>
    </row>
    <row r="49" customHeight="1" spans="1:6">
      <c r="A49"/>
      <c r="B49"/>
      <c r="C49"/>
      <c r="D49" s="116"/>
      <c r="E49"/>
      <c r="F49"/>
    </row>
  </sheetData>
  <sheetProtection formatCells="0" formatColumns="0" formatRows="0"/>
  <printOptions horizontalCentered="1"/>
  <pageMargins left="0" right="0" top="0" bottom="0.393700787401575" header="0.393700787401575" footer="0.196850393700787"/>
  <pageSetup paperSize="9" fitToHeight="99"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G36"/>
  <sheetViews>
    <sheetView showGridLines="0" showZeros="0" workbookViewId="0">
      <selection activeCell="G9" sqref="G9"/>
    </sheetView>
  </sheetViews>
  <sheetFormatPr defaultColWidth="6.875" defaultRowHeight="12.75" customHeight="1" outlineLevelCol="6"/>
  <cols>
    <col min="1" max="1" width="36.875" style="97" customWidth="1"/>
    <col min="2" max="2" width="15.25" style="97" customWidth="1"/>
    <col min="3" max="4" width="13.125" style="97" customWidth="1"/>
    <col min="5" max="5" width="12.75" style="97" customWidth="1"/>
    <col min="6" max="6" width="12.5" style="97" customWidth="1"/>
    <col min="7" max="7" width="13.875" style="97" customWidth="1"/>
    <col min="8" max="246" width="6.875" style="97" customWidth="1"/>
    <col min="247" max="16384" width="6.875" style="97"/>
  </cols>
  <sheetData>
    <row r="1" ht="24.75" customHeight="1" spans="1:7">
      <c r="A1" s="78" t="s">
        <v>143</v>
      </c>
      <c r="B1"/>
      <c r="C1"/>
      <c r="D1"/>
      <c r="E1"/>
      <c r="F1"/>
      <c r="G1"/>
    </row>
    <row r="2" ht="27.75" customHeight="1" spans="1:7">
      <c r="A2" s="108" t="s">
        <v>144</v>
      </c>
      <c r="B2" s="108"/>
      <c r="C2" s="108"/>
      <c r="D2" s="108"/>
      <c r="E2" s="108"/>
      <c r="F2" s="108"/>
      <c r="G2" s="108"/>
    </row>
    <row r="3" ht="16.5" customHeight="1" spans="1:7">
      <c r="A3" s="99"/>
      <c r="B3" s="100"/>
      <c r="C3" s="100"/>
      <c r="D3" s="100"/>
      <c r="E3" s="101"/>
      <c r="F3" s="101"/>
      <c r="G3" s="101"/>
    </row>
    <row r="4" ht="16.5" customHeight="1" spans="1:7">
      <c r="A4" s="102"/>
      <c r="B4" s="102"/>
      <c r="C4" s="102"/>
      <c r="D4" s="102"/>
      <c r="E4" s="109"/>
      <c r="F4" s="109"/>
      <c r="G4" s="103" t="s">
        <v>23</v>
      </c>
    </row>
    <row r="5" ht="28.5" customHeight="1" spans="1:7">
      <c r="A5" s="34" t="s">
        <v>24</v>
      </c>
      <c r="B5" s="34" t="s">
        <v>6</v>
      </c>
      <c r="C5" s="83" t="s">
        <v>32</v>
      </c>
      <c r="D5" s="84"/>
      <c r="E5" s="84"/>
      <c r="F5" s="84"/>
      <c r="G5" s="104" t="s">
        <v>19</v>
      </c>
    </row>
    <row r="6" ht="28.5" customHeight="1" spans="1:7">
      <c r="A6" s="34"/>
      <c r="B6" s="34"/>
      <c r="C6" s="87" t="s">
        <v>12</v>
      </c>
      <c r="D6" s="87" t="s">
        <v>16</v>
      </c>
      <c r="E6" s="87" t="s">
        <v>17</v>
      </c>
      <c r="F6" s="110" t="s">
        <v>18</v>
      </c>
      <c r="G6" s="104"/>
    </row>
    <row r="7" ht="28.5" customHeight="1" spans="1:7">
      <c r="A7" s="34"/>
      <c r="B7" s="34"/>
      <c r="C7" s="111"/>
      <c r="D7" s="111"/>
      <c r="E7" s="111"/>
      <c r="F7" s="112"/>
      <c r="G7" s="104"/>
    </row>
    <row r="8" s="96" customFormat="1" ht="19.5" customHeight="1" spans="1:7">
      <c r="A8" s="15" t="s">
        <v>6</v>
      </c>
      <c r="B8" s="131">
        <f>B9+B10+B11+B12+B13</f>
        <v>1172.87</v>
      </c>
      <c r="C8" s="131">
        <f>C9+C10+C11+C12+C13</f>
        <v>1172.87</v>
      </c>
      <c r="D8" s="131">
        <f>D9+D10+D11+D12+D13</f>
        <v>1126.31</v>
      </c>
      <c r="E8" s="131">
        <f>E9+E10+E11+E12+E13</f>
        <v>36.96</v>
      </c>
      <c r="F8" s="131">
        <f>F9+F10+F11+F12+F13</f>
        <v>9.6</v>
      </c>
      <c r="G8" s="131"/>
    </row>
    <row r="9" ht="19.5" customHeight="1" spans="1:7">
      <c r="A9" s="15" t="s">
        <v>145</v>
      </c>
      <c r="B9" s="131">
        <f>C9</f>
        <v>4.01</v>
      </c>
      <c r="C9" s="131">
        <f>D9+E9+F9</f>
        <v>4.01</v>
      </c>
      <c r="D9" s="131"/>
      <c r="E9" s="131"/>
      <c r="F9" s="131">
        <v>4.01</v>
      </c>
      <c r="G9" s="131"/>
    </row>
    <row r="10" ht="19.5" customHeight="1" spans="1:7">
      <c r="A10" s="15" t="s">
        <v>146</v>
      </c>
      <c r="B10" s="131">
        <f>C10</f>
        <v>127.79</v>
      </c>
      <c r="C10" s="131">
        <f>D10+E10+F10</f>
        <v>127.79</v>
      </c>
      <c r="D10" s="131">
        <f>58.89+68.9</f>
        <v>127.79</v>
      </c>
      <c r="E10" s="131"/>
      <c r="F10" s="131"/>
      <c r="G10" s="131"/>
    </row>
    <row r="11" ht="19.5" customHeight="1" spans="1:7">
      <c r="A11" s="15" t="s">
        <v>147</v>
      </c>
      <c r="B11" s="131">
        <f>C11</f>
        <v>29</v>
      </c>
      <c r="C11" s="131">
        <f>D11+E11+F11</f>
        <v>29</v>
      </c>
      <c r="D11" s="132">
        <v>29</v>
      </c>
      <c r="E11" s="132"/>
      <c r="F11" s="131"/>
      <c r="G11" s="131"/>
    </row>
    <row r="12" ht="19.5" customHeight="1" spans="1:7">
      <c r="A12" s="15" t="s">
        <v>148</v>
      </c>
      <c r="B12" s="131">
        <f>C12</f>
        <v>918.01</v>
      </c>
      <c r="C12" s="131">
        <f>D12+E12+F12</f>
        <v>918.01</v>
      </c>
      <c r="D12" s="132">
        <v>875.46</v>
      </c>
      <c r="E12" s="132">
        <v>36.96</v>
      </c>
      <c r="F12" s="131">
        <f>5.31+0.28</f>
        <v>5.59</v>
      </c>
      <c r="G12" s="131"/>
    </row>
    <row r="13" ht="19.5" customHeight="1" spans="1:7">
      <c r="A13" s="16" t="s">
        <v>149</v>
      </c>
      <c r="B13" s="131">
        <f>C13</f>
        <v>94.06</v>
      </c>
      <c r="C13" s="131">
        <f>D13+E13+F13</f>
        <v>94.06</v>
      </c>
      <c r="D13" s="132">
        <f>49+45.06</f>
        <v>94.06</v>
      </c>
      <c r="E13" s="132"/>
      <c r="F13" s="131"/>
      <c r="G13" s="131"/>
    </row>
    <row r="14" ht="19.5" customHeight="1" spans="1:7">
      <c r="A14" s="15"/>
      <c r="B14" s="131"/>
      <c r="C14" s="131"/>
      <c r="D14" s="132"/>
      <c r="E14" s="132"/>
      <c r="F14" s="131"/>
      <c r="G14" s="131"/>
    </row>
    <row r="15" ht="19.5" customHeight="1" spans="1:7">
      <c r="A15" s="15"/>
      <c r="B15" s="131"/>
      <c r="C15" s="131"/>
      <c r="D15" s="132"/>
      <c r="E15" s="132"/>
      <c r="F15" s="131"/>
      <c r="G15" s="131"/>
    </row>
    <row r="16" ht="19.5" customHeight="1" spans="1:7">
      <c r="A16" s="15"/>
      <c r="B16" s="131"/>
      <c r="C16" s="131"/>
      <c r="D16" s="132"/>
      <c r="E16" s="132"/>
      <c r="F16" s="131"/>
      <c r="G16" s="131"/>
    </row>
    <row r="17" ht="19.5" customHeight="1" spans="1:7">
      <c r="A17" s="15"/>
      <c r="B17" s="131"/>
      <c r="C17" s="131"/>
      <c r="D17" s="131"/>
      <c r="E17" s="131"/>
      <c r="F17" s="131"/>
      <c r="G17" s="131"/>
    </row>
    <row r="18" ht="19.5" customHeight="1" spans="1:7">
      <c r="A18" s="15"/>
      <c r="B18" s="131"/>
      <c r="C18" s="131"/>
      <c r="D18" s="131"/>
      <c r="E18" s="131"/>
      <c r="F18" s="131"/>
      <c r="G18" s="131"/>
    </row>
    <row r="19" ht="19.5" customHeight="1" spans="1:7">
      <c r="A19" s="15"/>
      <c r="B19" s="131"/>
      <c r="C19" s="131"/>
      <c r="D19" s="132"/>
      <c r="E19" s="132"/>
      <c r="F19" s="131"/>
      <c r="G19" s="131"/>
    </row>
    <row r="20" ht="18" customHeight="1" spans="1:7">
      <c r="A20"/>
      <c r="B20"/>
      <c r="C20"/>
      <c r="D20"/>
      <c r="E20"/>
      <c r="F20"/>
      <c r="G20"/>
    </row>
    <row r="21" ht="18.75" customHeight="1" spans="1:7">
      <c r="A21" s="107"/>
      <c r="B21" s="107"/>
      <c r="C21" s="107"/>
      <c r="D21" s="107"/>
      <c r="E21" s="107"/>
      <c r="F21" s="107"/>
      <c r="G21" s="107"/>
    </row>
    <row r="22" ht="18" customHeight="1" spans="1:7">
      <c r="A22" s="107"/>
      <c r="B22" s="107"/>
      <c r="C22" s="107"/>
      <c r="D22" s="107"/>
      <c r="E22" s="107"/>
      <c r="F22" s="107"/>
      <c r="G22" s="107"/>
    </row>
    <row r="23" ht="18" customHeight="1" spans="1:7">
      <c r="A23" s="107"/>
      <c r="B23" s="107"/>
      <c r="C23" s="107"/>
      <c r="D23" s="107"/>
      <c r="E23" s="107"/>
      <c r="F23" s="107"/>
      <c r="G23" s="107"/>
    </row>
    <row r="24" ht="18" customHeight="1" spans="1:7">
      <c r="A24" s="107"/>
      <c r="B24" s="107"/>
      <c r="C24" s="107"/>
      <c r="D24" s="107"/>
      <c r="E24" s="107"/>
      <c r="F24" s="107"/>
      <c r="G24" s="107"/>
    </row>
    <row r="25" ht="18" customHeight="1" spans="1:7">
      <c r="A25" s="107"/>
      <c r="B25" s="107"/>
      <c r="C25" s="107"/>
      <c r="D25" s="107"/>
      <c r="E25" s="107"/>
      <c r="F25" s="107"/>
      <c r="G25" s="107"/>
    </row>
    <row r="26" ht="18" customHeight="1" spans="1:7">
      <c r="A26" s="107"/>
      <c r="B26" s="107"/>
      <c r="C26" s="107"/>
      <c r="D26" s="107"/>
      <c r="E26" s="107"/>
      <c r="F26" s="107"/>
      <c r="G26" s="107"/>
    </row>
    <row r="27" ht="18" customHeight="1" spans="1:7">
      <c r="A27" s="107"/>
      <c r="B27" s="107"/>
      <c r="C27" s="107"/>
      <c r="D27" s="107"/>
      <c r="E27" s="107"/>
      <c r="F27" s="107"/>
      <c r="G27" s="107"/>
    </row>
    <row r="28" ht="18" customHeight="1" spans="1:7">
      <c r="A28" s="107"/>
      <c r="B28" s="107"/>
      <c r="C28" s="107"/>
      <c r="D28" s="107"/>
      <c r="E28" s="107"/>
      <c r="F28" s="107"/>
      <c r="G28" s="107"/>
    </row>
    <row r="29" ht="18" customHeight="1" spans="1:7">
      <c r="A29" s="107"/>
      <c r="B29" s="107"/>
      <c r="C29" s="107"/>
      <c r="D29" s="107"/>
      <c r="E29" s="107"/>
      <c r="F29" s="107"/>
      <c r="G29" s="107"/>
    </row>
    <row r="30" ht="18" customHeight="1" spans="1:7">
      <c r="A30" s="107"/>
      <c r="B30" s="107"/>
      <c r="C30" s="107"/>
      <c r="D30" s="107"/>
      <c r="E30" s="107"/>
      <c r="F30" s="107"/>
      <c r="G30" s="107"/>
    </row>
    <row r="31" ht="18" customHeight="1" spans="1:7">
      <c r="A31" s="107"/>
      <c r="B31" s="107"/>
      <c r="C31" s="107"/>
      <c r="D31" s="107"/>
      <c r="E31" s="107"/>
      <c r="F31" s="107"/>
      <c r="G31" s="107"/>
    </row>
    <row r="32" ht="18" customHeight="1" spans="1:7">
      <c r="A32" s="107"/>
      <c r="B32" s="107"/>
      <c r="C32" s="107"/>
      <c r="D32" s="107"/>
      <c r="E32" s="107"/>
      <c r="F32" s="107"/>
      <c r="G32" s="107"/>
    </row>
    <row r="33" ht="18" customHeight="1" spans="1:7">
      <c r="A33" s="107"/>
      <c r="B33" s="107"/>
      <c r="C33" s="107"/>
      <c r="D33" s="107"/>
      <c r="E33" s="107"/>
      <c r="F33" s="107"/>
      <c r="G33" s="107"/>
    </row>
    <row r="34" ht="18" customHeight="1" spans="1:7">
      <c r="A34" s="107"/>
      <c r="B34" s="107"/>
      <c r="C34" s="107"/>
      <c r="D34" s="107"/>
      <c r="E34" s="107"/>
      <c r="F34" s="107"/>
      <c r="G34" s="107"/>
    </row>
    <row r="35" customHeight="1" spans="1:7">
      <c r="A35" s="107"/>
      <c r="B35" s="107"/>
      <c r="C35" s="107"/>
      <c r="D35" s="107"/>
      <c r="E35" s="107"/>
      <c r="F35" s="107"/>
      <c r="G35" s="107"/>
    </row>
    <row r="36" customHeight="1" spans="1:7">
      <c r="A36" s="107"/>
      <c r="B36" s="107"/>
      <c r="C36" s="107"/>
      <c r="D36" s="107"/>
      <c r="E36" s="107"/>
      <c r="F36" s="107"/>
      <c r="G36" s="107"/>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pageMargins left="0.62992125984252" right="0.62992125984252" top="0.78740157480315" bottom="0.78740157480315" header="0.393700787401575" footer="0.393700787401575"/>
  <pageSetup paperSize="9" fitToHeight="100" orientation="landscape" horizontalDpi="1200" verticalDpi="12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showGridLines="0" showZeros="0" topLeftCell="A2" workbookViewId="0">
      <selection activeCell="C17" sqref="C17"/>
    </sheetView>
  </sheetViews>
  <sheetFormatPr defaultColWidth="6.875" defaultRowHeight="12.75" customHeight="1" outlineLevelCol="3"/>
  <cols>
    <col min="1" max="1" width="30.625" style="117" customWidth="1"/>
    <col min="2" max="4" width="19.5" style="117" customWidth="1"/>
    <col min="5" max="245" width="6.875" style="117" customWidth="1"/>
    <col min="246" max="16384" width="6.875" style="117"/>
  </cols>
  <sheetData>
    <row r="1" ht="21" customHeight="1" spans="1:4">
      <c r="A1" s="78" t="s">
        <v>150</v>
      </c>
      <c r="B1"/>
      <c r="C1"/>
      <c r="D1" s="118"/>
    </row>
    <row r="2" ht="24" customHeight="1" spans="1:4">
      <c r="A2" s="119" t="s">
        <v>151</v>
      </c>
      <c r="B2" s="119"/>
      <c r="C2" s="119"/>
      <c r="D2" s="119"/>
    </row>
    <row r="3" ht="20.25" customHeight="1" spans="1:4">
      <c r="A3"/>
      <c r="B3"/>
      <c r="C3"/>
      <c r="D3" s="118" t="s">
        <v>4</v>
      </c>
    </row>
    <row r="4" ht="16.5" customHeight="1" spans="1:4">
      <c r="A4" s="120" t="s">
        <v>152</v>
      </c>
      <c r="B4" s="120" t="s">
        <v>153</v>
      </c>
      <c r="C4" s="120"/>
      <c r="D4" s="120"/>
    </row>
    <row r="5" ht="16.5" customHeight="1" spans="1:4">
      <c r="A5" s="120"/>
      <c r="B5" s="121" t="s">
        <v>154</v>
      </c>
      <c r="C5" s="121" t="s">
        <v>155</v>
      </c>
      <c r="D5" s="122" t="s">
        <v>156</v>
      </c>
    </row>
    <row r="6" ht="16.5" customHeight="1" spans="1:4">
      <c r="A6" s="120"/>
      <c r="B6" s="123"/>
      <c r="C6" s="123"/>
      <c r="D6" s="124"/>
    </row>
    <row r="7" s="116" customFormat="1" ht="16.5" customHeight="1" spans="1:4">
      <c r="A7" s="125" t="s">
        <v>6</v>
      </c>
      <c r="B7" s="126">
        <f>B8+B18+B34</f>
        <v>1172.87</v>
      </c>
      <c r="C7" s="126">
        <f>C8+C18+C34</f>
        <v>1135.91</v>
      </c>
      <c r="D7" s="126">
        <f>D8+D18+D34</f>
        <v>36.96</v>
      </c>
    </row>
    <row r="8" ht="18" customHeight="1" spans="1:4">
      <c r="A8" s="127" t="s">
        <v>75</v>
      </c>
      <c r="B8" s="126">
        <f>C8+D8</f>
        <v>1126.31</v>
      </c>
      <c r="C8" s="126">
        <f>C9+C10+C11+C12+C13+C14+C15+C16+C17</f>
        <v>1126.31</v>
      </c>
      <c r="D8" s="126"/>
    </row>
    <row r="9" ht="18" customHeight="1" spans="1:4">
      <c r="A9" s="128" t="s">
        <v>76</v>
      </c>
      <c r="B9" s="126">
        <f t="shared" ref="B9:B17" si="0">C9+D9</f>
        <v>513.81</v>
      </c>
      <c r="C9" s="129">
        <v>513.81</v>
      </c>
      <c r="D9" s="129"/>
    </row>
    <row r="10" ht="18" customHeight="1" spans="1:4">
      <c r="A10" s="128" t="s">
        <v>77</v>
      </c>
      <c r="B10" s="126">
        <f t="shared" si="0"/>
        <v>289.34</v>
      </c>
      <c r="C10" s="129">
        <v>289.34</v>
      </c>
      <c r="D10" s="129"/>
    </row>
    <row r="11" ht="18" customHeight="1" spans="1:4">
      <c r="A11" s="128" t="s">
        <v>78</v>
      </c>
      <c r="B11" s="126">
        <f t="shared" si="0"/>
        <v>0</v>
      </c>
      <c r="C11" s="129"/>
      <c r="D11" s="129"/>
    </row>
    <row r="12" ht="18" customHeight="1" spans="1:4">
      <c r="A12" s="128" t="s">
        <v>79</v>
      </c>
      <c r="B12" s="126">
        <f t="shared" si="0"/>
        <v>127.79</v>
      </c>
      <c r="C12" s="129">
        <v>127.79</v>
      </c>
      <c r="D12" s="129"/>
    </row>
    <row r="13" ht="18" customHeight="1" spans="1:4">
      <c r="A13" s="128" t="s">
        <v>80</v>
      </c>
      <c r="B13" s="126">
        <f t="shared" si="0"/>
        <v>29</v>
      </c>
      <c r="C13" s="129">
        <v>29</v>
      </c>
      <c r="D13" s="129"/>
    </row>
    <row r="14" ht="18" customHeight="1" spans="1:4">
      <c r="A14" s="128" t="s">
        <v>81</v>
      </c>
      <c r="B14" s="126">
        <f t="shared" si="0"/>
        <v>56.77</v>
      </c>
      <c r="C14" s="129">
        <v>56.77</v>
      </c>
      <c r="D14" s="129"/>
    </row>
    <row r="15" ht="18" customHeight="1" spans="1:4">
      <c r="A15" s="128" t="s">
        <v>82</v>
      </c>
      <c r="B15" s="126">
        <f t="shared" si="0"/>
        <v>9.46</v>
      </c>
      <c r="C15" s="129">
        <v>9.46</v>
      </c>
      <c r="D15" s="129"/>
    </row>
    <row r="16" ht="18" customHeight="1" spans="1:4">
      <c r="A16" s="128" t="s">
        <v>39</v>
      </c>
      <c r="B16" s="126">
        <f t="shared" si="0"/>
        <v>94.06</v>
      </c>
      <c r="C16" s="129">
        <v>94.06</v>
      </c>
      <c r="D16" s="129"/>
    </row>
    <row r="17" ht="18" customHeight="1" spans="1:4">
      <c r="A17" s="128" t="s">
        <v>40</v>
      </c>
      <c r="B17" s="126">
        <f t="shared" si="0"/>
        <v>6.08</v>
      </c>
      <c r="C17" s="126">
        <v>6.08</v>
      </c>
      <c r="D17" s="126"/>
    </row>
    <row r="18" ht="18" customHeight="1" spans="1:4">
      <c r="A18" s="127" t="s">
        <v>83</v>
      </c>
      <c r="B18" s="126">
        <f>B19+B20+B21+B22+B23+B24+B25+B26+B27+B28+B29+B30+B31+B32+B33</f>
        <v>36.96</v>
      </c>
      <c r="C18" s="126">
        <f>C19+C20+C21+C22+C23+C24+C25+C26+C27+C28+C29+C30+C31+C32+C33</f>
        <v>0</v>
      </c>
      <c r="D18" s="126">
        <f>D19+D20+D21+D22+D23+D24+D25+D26+D27+D28+D29+D30+D31+D32+D33</f>
        <v>36.96</v>
      </c>
    </row>
    <row r="19" ht="18" customHeight="1" spans="1:4">
      <c r="A19" s="128" t="s">
        <v>42</v>
      </c>
      <c r="B19" s="126">
        <f>C19+D19</f>
        <v>8.96</v>
      </c>
      <c r="C19" s="129"/>
      <c r="D19" s="129">
        <v>8.96</v>
      </c>
    </row>
    <row r="20" ht="18" customHeight="1" spans="1:4">
      <c r="A20" s="128" t="s">
        <v>84</v>
      </c>
      <c r="B20" s="126">
        <f t="shared" ref="B20:B33" si="1">C20+D20</f>
        <v>0</v>
      </c>
      <c r="C20" s="129"/>
      <c r="D20" s="129"/>
    </row>
    <row r="21" ht="18" customHeight="1" spans="1:4">
      <c r="A21" s="128" t="s">
        <v>85</v>
      </c>
      <c r="B21" s="126">
        <f t="shared" si="1"/>
        <v>10.65</v>
      </c>
      <c r="C21" s="129"/>
      <c r="D21" s="129">
        <v>10.65</v>
      </c>
    </row>
    <row r="22" ht="18" customHeight="1" spans="1:4">
      <c r="A22" s="128" t="s">
        <v>86</v>
      </c>
      <c r="B22" s="126">
        <f t="shared" si="1"/>
        <v>5.12</v>
      </c>
      <c r="C22" s="129"/>
      <c r="D22" s="129">
        <v>5.12</v>
      </c>
    </row>
    <row r="23" ht="18" customHeight="1" spans="1:4">
      <c r="A23" s="128" t="s">
        <v>43</v>
      </c>
      <c r="B23" s="126">
        <f t="shared" si="1"/>
        <v>0.38</v>
      </c>
      <c r="C23" s="129"/>
      <c r="D23" s="129">
        <v>0.38</v>
      </c>
    </row>
    <row r="24" ht="18" customHeight="1" spans="1:4">
      <c r="A24" s="128" t="s">
        <v>44</v>
      </c>
      <c r="B24" s="126">
        <f t="shared" si="1"/>
        <v>0.9</v>
      </c>
      <c r="C24" s="126"/>
      <c r="D24" s="126">
        <v>0.9</v>
      </c>
    </row>
    <row r="25" ht="18" customHeight="1" spans="1:4">
      <c r="A25" s="128" t="s">
        <v>45</v>
      </c>
      <c r="B25" s="126">
        <f t="shared" si="1"/>
        <v>0</v>
      </c>
      <c r="C25" s="129"/>
      <c r="D25" s="129"/>
    </row>
    <row r="26" ht="18" customHeight="1" spans="1:4">
      <c r="A26" s="128" t="s">
        <v>87</v>
      </c>
      <c r="B26" s="126">
        <f t="shared" si="1"/>
        <v>0</v>
      </c>
      <c r="C26" s="129"/>
      <c r="D26" s="129"/>
    </row>
    <row r="27" ht="18" customHeight="1" spans="1:4">
      <c r="A27" s="128" t="s">
        <v>47</v>
      </c>
      <c r="B27" s="126">
        <f t="shared" si="1"/>
        <v>0</v>
      </c>
      <c r="C27" s="129"/>
      <c r="D27" s="129"/>
    </row>
    <row r="28" ht="18" customHeight="1" spans="1:4">
      <c r="A28" s="128" t="s">
        <v>48</v>
      </c>
      <c r="B28" s="126">
        <f t="shared" si="1"/>
        <v>0</v>
      </c>
      <c r="C28" s="130"/>
      <c r="D28" s="130"/>
    </row>
    <row r="29" ht="18" customHeight="1" spans="1:4">
      <c r="A29" s="128" t="s">
        <v>88</v>
      </c>
      <c r="B29" s="126">
        <f t="shared" si="1"/>
        <v>2.14</v>
      </c>
      <c r="C29" s="130"/>
      <c r="D29" s="130">
        <v>2.14</v>
      </c>
    </row>
    <row r="30" ht="18" customHeight="1" spans="1:4">
      <c r="A30" s="128" t="s">
        <v>49</v>
      </c>
      <c r="B30" s="126">
        <f t="shared" si="1"/>
        <v>2.72</v>
      </c>
      <c r="C30" s="130"/>
      <c r="D30" s="130">
        <v>2.72</v>
      </c>
    </row>
    <row r="31" ht="18" customHeight="1" spans="1:4">
      <c r="A31" s="128" t="s">
        <v>89</v>
      </c>
      <c r="B31" s="126">
        <f t="shared" si="1"/>
        <v>0</v>
      </c>
      <c r="C31" s="130"/>
      <c r="D31" s="130"/>
    </row>
    <row r="32" ht="18" customHeight="1" spans="1:4">
      <c r="A32" s="128" t="s">
        <v>50</v>
      </c>
      <c r="B32" s="126">
        <f t="shared" si="1"/>
        <v>2.25</v>
      </c>
      <c r="C32" s="130"/>
      <c r="D32" s="130">
        <v>2.25</v>
      </c>
    </row>
    <row r="33" ht="18" customHeight="1" spans="1:4">
      <c r="A33" s="128" t="s">
        <v>51</v>
      </c>
      <c r="B33" s="126">
        <f t="shared" si="1"/>
        <v>3.84</v>
      </c>
      <c r="C33" s="130"/>
      <c r="D33" s="130">
        <v>3.84</v>
      </c>
    </row>
    <row r="34" ht="18" customHeight="1" spans="1:4">
      <c r="A34" s="127" t="s">
        <v>67</v>
      </c>
      <c r="B34" s="130">
        <f>B36+B40</f>
        <v>9.6</v>
      </c>
      <c r="C34" s="130">
        <f>C36+C40</f>
        <v>9.6</v>
      </c>
      <c r="D34" s="130"/>
    </row>
    <row r="35" ht="18" customHeight="1" spans="1:4">
      <c r="A35" s="128" t="s">
        <v>90</v>
      </c>
      <c r="B35" s="130"/>
      <c r="C35" s="130"/>
      <c r="D35" s="130"/>
    </row>
    <row r="36" ht="18" customHeight="1" spans="1:4">
      <c r="A36" s="128" t="s">
        <v>91</v>
      </c>
      <c r="B36" s="130">
        <v>5.31</v>
      </c>
      <c r="C36" s="130">
        <v>5.31</v>
      </c>
      <c r="D36" s="130"/>
    </row>
    <row r="37" ht="18" customHeight="1" spans="1:4">
      <c r="A37" s="128" t="s">
        <v>70</v>
      </c>
      <c r="B37" s="130"/>
      <c r="C37" s="130"/>
      <c r="D37" s="130"/>
    </row>
    <row r="38" ht="18" customHeight="1" spans="1:4">
      <c r="A38" s="128" t="s">
        <v>92</v>
      </c>
      <c r="B38" s="130"/>
      <c r="C38" s="130"/>
      <c r="D38" s="130"/>
    </row>
    <row r="39" ht="18" customHeight="1" spans="1:4">
      <c r="A39" s="128" t="s">
        <v>93</v>
      </c>
      <c r="B39" s="130"/>
      <c r="C39" s="130"/>
      <c r="D39" s="130"/>
    </row>
    <row r="40" ht="18" customHeight="1" spans="1:4">
      <c r="A40" s="128" t="s">
        <v>72</v>
      </c>
      <c r="B40" s="130">
        <v>4.29</v>
      </c>
      <c r="C40" s="130">
        <v>4.29</v>
      </c>
      <c r="D40" s="130"/>
    </row>
    <row r="41" customHeight="1" spans="1:4">
      <c r="A41"/>
      <c r="B41"/>
      <c r="C41"/>
      <c r="D41"/>
    </row>
    <row r="42" customHeight="1" spans="1:4">
      <c r="A42"/>
      <c r="B42"/>
      <c r="C42"/>
      <c r="D42"/>
    </row>
    <row r="43" customHeight="1" spans="1:4">
      <c r="A43"/>
      <c r="B43"/>
      <c r="C43"/>
      <c r="D43"/>
    </row>
    <row r="44" customHeight="1" spans="1:4">
      <c r="A44"/>
      <c r="B44"/>
      <c r="C44"/>
      <c r="D44"/>
    </row>
    <row r="45" customHeight="1" spans="1:4">
      <c r="A45"/>
      <c r="B45"/>
      <c r="C45"/>
      <c r="D45"/>
    </row>
    <row r="46" customHeight="1" spans="1:4">
      <c r="A46"/>
      <c r="B46"/>
      <c r="C46"/>
      <c r="D46"/>
    </row>
    <row r="47" customHeight="1" spans="1:4">
      <c r="A47"/>
      <c r="B47"/>
      <c r="C47"/>
      <c r="D47"/>
    </row>
    <row r="48" customHeight="1" spans="1:4">
      <c r="A48"/>
      <c r="B48"/>
      <c r="C48"/>
      <c r="D48"/>
    </row>
    <row r="49" customHeight="1" spans="1:4">
      <c r="A49"/>
      <c r="B49"/>
      <c r="C49"/>
      <c r="D49"/>
    </row>
  </sheetData>
  <sheetProtection formatCells="0" formatColumns="0" formatRows="0"/>
  <mergeCells count="6">
    <mergeCell ref="A2:D2"/>
    <mergeCell ref="B4:D4"/>
    <mergeCell ref="A4:A6"/>
    <mergeCell ref="B5:B6"/>
    <mergeCell ref="C5:C6"/>
    <mergeCell ref="D5:D6"/>
  </mergeCells>
  <printOptions horizontalCentered="1" verticalCentered="1"/>
  <pageMargins left="0.196850393700787" right="0.196850393700787" top="0.196850393700787" bottom="0.393700787401575" header="0.196850393700787" footer="0.196850393700787"/>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表皮</vt:lpstr>
      <vt:lpstr>1部门收支总表</vt:lpstr>
      <vt:lpstr>2部门收入总表</vt:lpstr>
      <vt:lpstr>3部门支出总表</vt:lpstr>
      <vt:lpstr>4政府预算支出经济分类情况表</vt:lpstr>
      <vt:lpstr>5部门预算支出经济分类情况表</vt:lpstr>
      <vt:lpstr>6财政拨款收支总表</vt:lpstr>
      <vt:lpstr>7一般公共预算支出表</vt:lpstr>
      <vt:lpstr>8一般公共预算基本支出表</vt:lpstr>
      <vt:lpstr>9财政拨款收入安排的预算支出表</vt:lpstr>
      <vt:lpstr>10省提前告知专项支出表</vt:lpstr>
      <vt:lpstr>11纳入预算管理的行政事业性收费收入安排的预算支出表</vt:lpstr>
      <vt:lpstr>12政府性基金预算支出表</vt:lpstr>
      <vt:lpstr>13纳入专户管理的行政事业性收费收入安排的预算支出表</vt:lpstr>
      <vt:lpstr>14项目支出表（偿债）</vt:lpstr>
      <vt:lpstr>15项目支出明细表</vt:lpstr>
      <vt:lpstr>16“三公”经费支出预算表</vt:lpstr>
      <vt:lpstr>17政府采购表</vt:lpstr>
      <vt:lpstr>18政府购买服务表</vt:lpstr>
      <vt:lpstr>19支出功能预算表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白莹</cp:lastModifiedBy>
  <dcterms:created xsi:type="dcterms:W3CDTF">1996-12-17T01:32:00Z</dcterms:created>
  <cp:lastPrinted>2018-05-03T09:37:00Z</cp:lastPrinted>
  <dcterms:modified xsi:type="dcterms:W3CDTF">2022-03-27T06:42:22Z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4721168</vt:i4>
  </property>
  <property fmtid="{D5CDD505-2E9C-101B-9397-08002B2CF9AE}" pid="3" name="ICV">
    <vt:lpwstr>9C1695244FD74E6AAB37BFB01EF41D27</vt:lpwstr>
  </property>
  <property fmtid="{D5CDD505-2E9C-101B-9397-08002B2CF9AE}" pid="4" name="KSOProductBuildVer">
    <vt:lpwstr>2052-11.1.0.11365</vt:lpwstr>
  </property>
</Properties>
</file>